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5 市町村回答（確定）\02_団体別\27_大和町★★\"/>
    </mc:Choice>
  </mc:AlternateContent>
  <workbookProtection workbookAlgorithmName="SHA-512" workbookHashValue="W4+ax2kTKRrTp6vFuyMu6xcpkqLVct62EaOUpV6lA8wUIfYuon6N0+06c42nmeMyF/vsD7AkVxmjNJYIElobiQ==" workbookSaltValue="eSIKFloibO/GRui1EZrtCw==" workbookSpinCount="100000" lockStructure="1"/>
  <bookViews>
    <workbookView xWindow="-120" yWindow="-120" windowWidth="29040" windowHeight="15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I10" i="4"/>
  <c r="P8" i="4"/>
  <c r="I8" i="4"/>
</calcChain>
</file>

<file path=xl/sharedStrings.xml><?xml version="1.0" encoding="utf-8"?>
<sst xmlns="http://schemas.openxmlformats.org/spreadsheetml/2006/main" count="307" uniqueCount="116">
  <si>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</si>
  <si>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</si>
  <si>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</si>
  <si>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</si>
  <si>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</si>
  <si>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</si>
  <si>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</si>
  <si>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</si>
  <si>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</si>
  <si>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</si>
  <si>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</si>
  <si>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</si>
  <si>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</si>
  <si>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</si>
  <si>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</si>
  <si>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</si>
  <si>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</si>
  <si>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</si>
  <si>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</si>
  <si>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</si>
  <si>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</si>
  <si>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</si>
  <si>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</si>
  <si>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</si>
  <si>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</si>
  <si>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</si>
  <si>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</si>
  <si>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</si>
  <si>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</si>
  <si>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</si>
  <si>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</si>
  <si>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</si>
  <si>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</si>
  <si>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</si>
  <si>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</si>
  <si>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</si>
  <si>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</si>
  <si>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</si>
  <si>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</si>
  <si>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</si>
  <si>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</si>
  <si>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</si>
  <si>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</si>
  <si>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</si>
  <si>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</si>
  <si>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</si>
  <si>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</si>
  <si>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</si>
  <si>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</si>
  <si>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</si>
  <si>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</si>
  <si>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</si>
  <si>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</si>
  <si>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</si>
  <si>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</si>
  <si>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</si>
  <si>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</si>
  <si>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</si>
  <si>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</si>
  <si>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</si>
  <si>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</si>
  <si>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</si>
  <si>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</si>
  <si>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</si>
  <si>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</si>
  <si>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</si>
  <si>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</si>
  <si>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</si>
  <si>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</si>
  <si>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</si>
  <si>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</si>
  <si>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</si>
  <si>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</si>
  <si>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</si>
  <si>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</si>
  <si>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</si>
  <si>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</si>
  <si>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</si>
  <si>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</si>
  <si>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</si>
  <si>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</si>
  <si>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</si>
  <si>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</si>
  <si>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</si>
  <si>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</si>
  <si>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</si>
  <si>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</si>
  <si>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</si>
  <si>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</si>
  <si>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</si>
  <si>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</si>
  <si>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</si>
  <si>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</si>
  <si>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</si>
  <si>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</si>
  <si>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</si>
  <si>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</si>
  <si>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</si>
  <si>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</si>
  <si>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</si>
  <si>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</si>
  <si>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</si>
  <si>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</si>
  <si>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</si>
  <si>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</si>
  <si>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</si>
  <si>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</si>
  <si>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</si>
  <si>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</si>
  <si>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</si>
  <si>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</si>
  <si>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</si>
  <si>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</si>
  <si>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当町は、平成18年度から町が事業主体となり浄化槽を設置し、維持管理を行う「市町村設置型」により浄化槽の整備、普及に努めている。
　また、平成18年度以前に個人で浄化槽を設置された者から浄化槽の寄付を受け、町で管理を行っている。
　令和5年度末の管理基数は425基である。
　浄化槽本体については、適宣、修繕及び更新を行っている状況である。また、一般的に耐用年数が30年程度、ブロア等の附帯設備については、10年程度の実耐用年数と設定されているが、当初設置後15～20年程経過している浄化槽もあることから、今後も町が負担して行う修繕経費の増加が見込まれる。
①有形固定資産減価償却率は、増加したが、全国及び類似団体平均を下回っている。</t>
    <rPh sb="2" eb="3">
      <t>マチ</t>
    </rPh>
    <rPh sb="293" eb="295">
      <t>ゾウカ</t>
    </rPh>
    <phoneticPr fontId="4"/>
  </si>
  <si>
    <t>①経常収支比率については、全国及び類似団体平均を下回っており、使用料収入のほか、一般会計繰入金等を財源としている状況である。
②累積欠損金比率については、全国及び類似団体平均を大きく上回っており、要因は浄化槽設備の維持管理等によるものであることから、経営改善に向けて使用料見直しなどを図っていく。
③流動比率については、全国及び類似団体平均を上回っているが、一般会計への依存が大きいため、経営改善に向けて使用料の見直しなどを図っていく。
⑤経費回収率については、全国及び類似団体平均を下回っており、要因は限定された収入に対し浄化槽設備の維持管理等費用が過大であることから、使用料で賄えるよう、経費の節減や未収金の収納対策、使用料見直しなどを含め行っていく。
⑥汚水処理原価については、全国及び類似団体平均を上回っており、要因は浄化槽設備の維持管理などによるものであるため、経費を使用料で賄えるよう、経費の削減や未収金等有収率の増加、コスト削減に努める。
⑦施設利用率については、全国及び類似団体平均を下回っており、要因は処理水量が少なく、平均処理水量が現在処理能力に達していないためであり、今後も同様の状況が続くと思われる。
これに対し、清掃・保守点検の回数を減らす等、管理に係るコストの削減を進めている。
⑧水洗化率については、全国及び類似団体平均を下回っているが、前年度より微増となっている。
　今後も非水洗化者に対し、適正な合併処理浄化槽の設置を促進していく。</t>
    <rPh sb="88" eb="89">
      <t>オオ</t>
    </rPh>
    <rPh sb="139" eb="141">
      <t>ウワマワ</t>
    </rPh>
    <rPh sb="150" eb="153">
      <t>ジョウカソウ</t>
    </rPh>
    <rPh sb="160" eb="161">
      <t>トウ</t>
    </rPh>
    <rPh sb="174" eb="176">
      <t>ケイエイ</t>
    </rPh>
    <rPh sb="176" eb="178">
      <t>カイゼン</t>
    </rPh>
    <rPh sb="248" eb="250">
      <t>イッパン</t>
    </rPh>
    <rPh sb="250" eb="252">
      <t>カイケイ</t>
    </rPh>
    <rPh sb="252" eb="254">
      <t>ゲンテイ</t>
    </rPh>
    <rPh sb="286" eb="289">
      <t>シヨウリョウ</t>
    </rPh>
    <rPh sb="298" eb="300">
      <t>ヨウイン</t>
    </rPh>
    <rPh sb="310" eb="311">
      <t>タイ</t>
    </rPh>
    <rPh sb="312" eb="315">
      <t>ジョウカソウ</t>
    </rPh>
    <rPh sb="315" eb="317">
      <t>セツビ</t>
    </rPh>
    <rPh sb="318" eb="320">
      <t>イジ</t>
    </rPh>
    <rPh sb="320" eb="321">
      <t>フク</t>
    </rPh>
    <rPh sb="322" eb="324">
      <t>カンリ</t>
    </rPh>
    <rPh sb="324" eb="325">
      <t>トウ</t>
    </rPh>
    <rPh sb="325" eb="327">
      <t>ヒヨウ</t>
    </rPh>
    <rPh sb="338" eb="340">
      <t>シュウニュウ</t>
    </rPh>
    <rPh sb="350" eb="352">
      <t>セツゲン</t>
    </rPh>
    <rPh sb="362" eb="365">
      <t>シヨウリョウ</t>
    </rPh>
    <rPh sb="408" eb="411">
      <t>ジョウカソウ</t>
    </rPh>
    <rPh sb="418" eb="419">
      <t>トウ</t>
    </rPh>
    <rPh sb="419" eb="421">
      <t>ヒヨウ</t>
    </rPh>
    <rPh sb="422" eb="424">
      <t>ゾウカ</t>
    </rPh>
    <rPh sb="435" eb="437">
      <t>ケイヒ</t>
    </rPh>
    <rPh sb="505" eb="507">
      <t>ヨウイン</t>
    </rPh>
    <rPh sb="516" eb="517">
      <t>タイ</t>
    </rPh>
    <rPh sb="519" eb="521">
      <t>セイソウ</t>
    </rPh>
    <rPh sb="522" eb="526">
      <t>ホシュテンケン</t>
    </rPh>
    <rPh sb="533" eb="534">
      <t>トウ</t>
    </rPh>
    <rPh sb="535" eb="537">
      <t>カンリ</t>
    </rPh>
    <rPh sb="538" eb="539">
      <t>カカ</t>
    </rPh>
    <rPh sb="544" eb="546">
      <t>サクゲン</t>
    </rPh>
    <rPh sb="547" eb="548">
      <t>スス</t>
    </rPh>
    <rPh sb="589" eb="591">
      <t>ビゾウ</t>
    </rPh>
    <phoneticPr fontId="4"/>
  </si>
  <si>
    <t>　特定地域生活排水処理事業について、浄化槽設備の維持管理費に対する使用料収入の占める割合が低いため、今後においても厳しい収支状況が続くことが見込まれる。
　また、浄化槽本体や附帯設備の経年劣化等による修繕費の増加が今後も見込まれる。
　このことから、収支状況を明確に把握するため令和4年度から法適用へ移行している。
　また、町内処理区域内で浄化槽による汚水処理を計画している浄化槽未設置世帯について、設置促進のPR活動等に努めていく。
　適切な浄化槽設備等の維持管理及び更新を図るとともに、持続可能な下水道事業のため、収入の確保と安定かつ効率的な経営に努めていく。</t>
    <rPh sb="1" eb="3">
      <t>トクテイ</t>
    </rPh>
    <rPh sb="3" eb="5">
      <t>チイキ</t>
    </rPh>
    <rPh sb="5" eb="7">
      <t>セイカツ</t>
    </rPh>
    <rPh sb="7" eb="9">
      <t>ハイスイ</t>
    </rPh>
    <rPh sb="9" eb="11">
      <t>ショリ</t>
    </rPh>
    <rPh sb="11" eb="13">
      <t>ジギョウ</t>
    </rPh>
    <rPh sb="18" eb="21">
      <t>ジョウカソウ</t>
    </rPh>
    <rPh sb="21" eb="23">
      <t>セツビ</t>
    </rPh>
    <rPh sb="24" eb="26">
      <t>イジ</t>
    </rPh>
    <rPh sb="65" eb="66">
      <t>ツヅ</t>
    </rPh>
    <rPh sb="125" eb="127">
      <t>シュウシ</t>
    </rPh>
    <rPh sb="127" eb="129">
      <t>ジョウキョウ</t>
    </rPh>
    <rPh sb="130" eb="132">
      <t>メイカク</t>
    </rPh>
    <rPh sb="133" eb="135">
      <t>ハアク</t>
    </rPh>
    <rPh sb="139" eb="141">
      <t>レイワ</t>
    </rPh>
    <rPh sb="142" eb="143">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</si>
</sst>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02-4027-8447-3CB75D74900A}"/>
            </c:ext>
          </c:extLst>
        </c:ser>
        <c:dLbls>
          <c:showLegendKey val="0"/>
          <c:showVal val="0"/>
          <c:showCatName val="0"/>
          <c:showSerName val="0"/>
          <c:showPercent val="0"/>
          <c:showBubbleSize val="0"/>
        </c:dLbls>
        <c:gapWidth val="150"/>
        <c:axId val="171165184"/>
        <c:axId val="17116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E02-4027-8447-3CB75D74900A}"/>
            </c:ext>
          </c:extLst>
        </c:ser>
        <c:dLbls>
          <c:showLegendKey val="0"/>
          <c:showVal val="0"/>
          <c:showCatName val="0"/>
          <c:showSerName val="0"/>
          <c:showPercent val="0"/>
          <c:showBubbleSize val="0"/>
        </c:dLbls>
        <c:marker val="1"/>
        <c:smooth val="0"/>
        <c:axId val="171165184"/>
        <c:axId val="171166720"/>
      </c:lineChart>
      <c:dateAx>
        <c:axId val="171165184"/>
        <c:scaling>
          <c:orientation val="minMax"/>
        </c:scaling>
        <c:delete val="1"/>
        <c:axPos val="b"/>
        <c:numFmt formatCode="&quot;R&quot;yy" sourceLinked="1"/>
        <c:majorTickMark val="none"/>
        <c:minorTickMark val="none"/>
        <c:tickLblPos val="none"/>
        <c:crossAx val="171166720"/>
        <c:crosses val="autoZero"/>
        <c:auto val="1"/>
        <c:lblOffset val="100"/>
        <c:baseTimeUnit val="years"/>
      </c:dateAx>
      <c:valAx>
        <c:axId val="1711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50.17</c:v>
                </c:pt>
                <c:pt idx="4">
                  <c:v>48.83</c:v>
                </c:pt>
              </c:numCache>
            </c:numRef>
          </c:val>
          <c:extLst>
            <c:ext xmlns:c16="http://schemas.microsoft.com/office/drawing/2014/chart" uri="{C3380CC4-5D6E-409C-BE32-E72D297353CC}">
              <c16:uniqueId val="{00000000-4338-407D-8069-F62D6E73BBE4}"/>
            </c:ext>
          </c:extLst>
        </c:ser>
        <c:dLbls>
          <c:showLegendKey val="0"/>
          <c:showVal val="0"/>
          <c:showCatName val="0"/>
          <c:showSerName val="0"/>
          <c:showPercent val="0"/>
          <c:showBubbleSize val="0"/>
        </c:dLbls>
        <c:gapWidth val="150"/>
        <c:axId val="172398464"/>
        <c:axId val="1724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88.45</c:v>
                </c:pt>
                <c:pt idx="4">
                  <c:v>54.08</c:v>
                </c:pt>
              </c:numCache>
            </c:numRef>
          </c:val>
          <c:smooth val="0"/>
          <c:extLst>
            <c:ext xmlns:c16="http://schemas.microsoft.com/office/drawing/2014/chart" uri="{C3380CC4-5D6E-409C-BE32-E72D297353CC}">
              <c16:uniqueId val="{00000001-4338-407D-8069-F62D6E73BBE4}"/>
            </c:ext>
          </c:extLst>
        </c:ser>
        <c:dLbls>
          <c:showLegendKey val="0"/>
          <c:showVal val="0"/>
          <c:showCatName val="0"/>
          <c:showSerName val="0"/>
          <c:showPercent val="0"/>
          <c:showBubbleSize val="0"/>
        </c:dLbls>
        <c:marker val="1"/>
        <c:smooth val="0"/>
        <c:axId val="172398464"/>
        <c:axId val="172400000"/>
      </c:lineChart>
      <c:dateAx>
        <c:axId val="172398464"/>
        <c:scaling>
          <c:orientation val="minMax"/>
        </c:scaling>
        <c:delete val="1"/>
        <c:axPos val="b"/>
        <c:numFmt formatCode="&quot;R&quot;yy" sourceLinked="1"/>
        <c:majorTickMark val="none"/>
        <c:minorTickMark val="none"/>
        <c:tickLblPos val="none"/>
        <c:crossAx val="172400000"/>
        <c:crosses val="autoZero"/>
        <c:auto val="1"/>
        <c:lblOffset val="100"/>
        <c:baseTimeUnit val="years"/>
      </c:dateAx>
      <c:valAx>
        <c:axId val="1724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70.44</c:v>
                </c:pt>
                <c:pt idx="4">
                  <c:v>71.010000000000005</c:v>
                </c:pt>
              </c:numCache>
            </c:numRef>
          </c:val>
          <c:extLst>
            <c:ext xmlns:c16="http://schemas.microsoft.com/office/drawing/2014/chart" uri="{C3380CC4-5D6E-409C-BE32-E72D297353CC}">
              <c16:uniqueId val="{00000000-1C38-4065-ABF4-2896178039A7}"/>
            </c:ext>
          </c:extLst>
        </c:ser>
        <c:dLbls>
          <c:showLegendKey val="0"/>
          <c:showVal val="0"/>
          <c:showCatName val="0"/>
          <c:showSerName val="0"/>
          <c:showPercent val="0"/>
          <c:showBubbleSize val="0"/>
        </c:dLbls>
        <c:gapWidth val="150"/>
        <c:axId val="172530304"/>
        <c:axId val="1725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90.34</c:v>
                </c:pt>
                <c:pt idx="4">
                  <c:v>90.57</c:v>
                </c:pt>
              </c:numCache>
            </c:numRef>
          </c:val>
          <c:smooth val="0"/>
          <c:extLst>
            <c:ext xmlns:c16="http://schemas.microsoft.com/office/drawing/2014/chart" uri="{C3380CC4-5D6E-409C-BE32-E72D297353CC}">
              <c16:uniqueId val="{00000001-1C38-4065-ABF4-2896178039A7}"/>
            </c:ext>
          </c:extLst>
        </c:ser>
        <c:dLbls>
          <c:showLegendKey val="0"/>
          <c:showVal val="0"/>
          <c:showCatName val="0"/>
          <c:showSerName val="0"/>
          <c:showPercent val="0"/>
          <c:showBubbleSize val="0"/>
        </c:dLbls>
        <c:marker val="1"/>
        <c:smooth val="0"/>
        <c:axId val="172530304"/>
        <c:axId val="172548480"/>
      </c:lineChart>
      <c:dateAx>
        <c:axId val="172530304"/>
        <c:scaling>
          <c:orientation val="minMax"/>
        </c:scaling>
        <c:delete val="1"/>
        <c:axPos val="b"/>
        <c:numFmt formatCode="&quot;R&quot;yy" sourceLinked="1"/>
        <c:majorTickMark val="none"/>
        <c:minorTickMark val="none"/>
        <c:tickLblPos val="none"/>
        <c:crossAx val="172548480"/>
        <c:crosses val="autoZero"/>
        <c:auto val="1"/>
        <c:lblOffset val="100"/>
        <c:baseTimeUnit val="years"/>
      </c:dateAx>
      <c:valAx>
        <c:axId val="1725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55.31</c:v>
                </c:pt>
                <c:pt idx="4">
                  <c:v>52.58</c:v>
                </c:pt>
              </c:numCache>
            </c:numRef>
          </c:val>
          <c:extLst>
            <c:ext xmlns:c16="http://schemas.microsoft.com/office/drawing/2014/chart" uri="{C3380CC4-5D6E-409C-BE32-E72D297353CC}">
              <c16:uniqueId val="{00000000-5B1E-4115-AF7C-87A4C0272548}"/>
            </c:ext>
          </c:extLst>
        </c:ser>
        <c:dLbls>
          <c:showLegendKey val="0"/>
          <c:showVal val="0"/>
          <c:showCatName val="0"/>
          <c:showSerName val="0"/>
          <c:showPercent val="0"/>
          <c:showBubbleSize val="0"/>
        </c:dLbls>
        <c:gapWidth val="150"/>
        <c:axId val="171563264"/>
        <c:axId val="1719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100.17</c:v>
                </c:pt>
                <c:pt idx="4">
                  <c:v>96.95</c:v>
                </c:pt>
              </c:numCache>
            </c:numRef>
          </c:val>
          <c:smooth val="0"/>
          <c:extLst>
            <c:ext xmlns:c16="http://schemas.microsoft.com/office/drawing/2014/chart" uri="{C3380CC4-5D6E-409C-BE32-E72D297353CC}">
              <c16:uniqueId val="{00000001-5B1E-4115-AF7C-87A4C0272548}"/>
            </c:ext>
          </c:extLst>
        </c:ser>
        <c:dLbls>
          <c:showLegendKey val="0"/>
          <c:showVal val="0"/>
          <c:showCatName val="0"/>
          <c:showSerName val="0"/>
          <c:showPercent val="0"/>
          <c:showBubbleSize val="0"/>
        </c:dLbls>
        <c:marker val="1"/>
        <c:smooth val="0"/>
        <c:axId val="171563264"/>
        <c:axId val="171900928"/>
      </c:lineChart>
      <c:dateAx>
        <c:axId val="171563264"/>
        <c:scaling>
          <c:orientation val="minMax"/>
        </c:scaling>
        <c:delete val="1"/>
        <c:axPos val="b"/>
        <c:numFmt formatCode="&quot;R&quot;yy" sourceLinked="1"/>
        <c:majorTickMark val="none"/>
        <c:minorTickMark val="none"/>
        <c:tickLblPos val="none"/>
        <c:crossAx val="171900928"/>
        <c:crosses val="autoZero"/>
        <c:auto val="1"/>
        <c:lblOffset val="100"/>
        <c:baseTimeUnit val="years"/>
      </c:dateAx>
      <c:valAx>
        <c:axId val="1719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5.68</c:v>
                </c:pt>
                <c:pt idx="4">
                  <c:v>11</c:v>
                </c:pt>
              </c:numCache>
            </c:numRef>
          </c:val>
          <c:extLst>
            <c:ext xmlns:c16="http://schemas.microsoft.com/office/drawing/2014/chart" uri="{C3380CC4-5D6E-409C-BE32-E72D297353CC}">
              <c16:uniqueId val="{00000000-213C-4642-9A91-BA169753B52B}"/>
            </c:ext>
          </c:extLst>
        </c:ser>
        <c:dLbls>
          <c:showLegendKey val="0"/>
          <c:showVal val="0"/>
          <c:showCatName val="0"/>
          <c:showSerName val="0"/>
          <c:showPercent val="0"/>
          <c:showBubbleSize val="0"/>
        </c:dLbls>
        <c:gapWidth val="150"/>
        <c:axId val="171932672"/>
        <c:axId val="17195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24.31</c:v>
                </c:pt>
                <c:pt idx="4">
                  <c:v>26.92</c:v>
                </c:pt>
              </c:numCache>
            </c:numRef>
          </c:val>
          <c:smooth val="0"/>
          <c:extLst>
            <c:ext xmlns:c16="http://schemas.microsoft.com/office/drawing/2014/chart" uri="{C3380CC4-5D6E-409C-BE32-E72D297353CC}">
              <c16:uniqueId val="{00000001-213C-4642-9A91-BA169753B52B}"/>
            </c:ext>
          </c:extLst>
        </c:ser>
        <c:dLbls>
          <c:showLegendKey val="0"/>
          <c:showVal val="0"/>
          <c:showCatName val="0"/>
          <c:showSerName val="0"/>
          <c:showPercent val="0"/>
          <c:showBubbleSize val="0"/>
        </c:dLbls>
        <c:marker val="1"/>
        <c:smooth val="0"/>
        <c:axId val="171932672"/>
        <c:axId val="171954944"/>
      </c:lineChart>
      <c:dateAx>
        <c:axId val="171932672"/>
        <c:scaling>
          <c:orientation val="minMax"/>
        </c:scaling>
        <c:delete val="1"/>
        <c:axPos val="b"/>
        <c:numFmt formatCode="&quot;R&quot;yy" sourceLinked="1"/>
        <c:majorTickMark val="none"/>
        <c:minorTickMark val="none"/>
        <c:tickLblPos val="none"/>
        <c:crossAx val="171954944"/>
        <c:crosses val="autoZero"/>
        <c:auto val="1"/>
        <c:lblOffset val="100"/>
        <c:baseTimeUnit val="years"/>
      </c:dateAx>
      <c:valAx>
        <c:axId val="1719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54-4FD1-BCA8-7427E10EFCD3}"/>
            </c:ext>
          </c:extLst>
        </c:ser>
        <c:dLbls>
          <c:showLegendKey val="0"/>
          <c:showVal val="0"/>
          <c:showCatName val="0"/>
          <c:showSerName val="0"/>
          <c:showPercent val="0"/>
          <c:showBubbleSize val="0"/>
        </c:dLbls>
        <c:gapWidth val="150"/>
        <c:axId val="171986944"/>
        <c:axId val="17198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754-4FD1-BCA8-7427E10EFCD3}"/>
            </c:ext>
          </c:extLst>
        </c:ser>
        <c:dLbls>
          <c:showLegendKey val="0"/>
          <c:showVal val="0"/>
          <c:showCatName val="0"/>
          <c:showSerName val="0"/>
          <c:showPercent val="0"/>
          <c:showBubbleSize val="0"/>
        </c:dLbls>
        <c:marker val="1"/>
        <c:smooth val="0"/>
        <c:axId val="171986944"/>
        <c:axId val="171988480"/>
      </c:lineChart>
      <c:dateAx>
        <c:axId val="171986944"/>
        <c:scaling>
          <c:orientation val="minMax"/>
        </c:scaling>
        <c:delete val="1"/>
        <c:axPos val="b"/>
        <c:numFmt formatCode="&quot;R&quot;yy" sourceLinked="1"/>
        <c:majorTickMark val="none"/>
        <c:minorTickMark val="none"/>
        <c:tickLblPos val="none"/>
        <c:crossAx val="171988480"/>
        <c:crosses val="autoZero"/>
        <c:auto val="1"/>
        <c:lblOffset val="100"/>
        <c:baseTimeUnit val="years"/>
      </c:dateAx>
      <c:valAx>
        <c:axId val="1719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387.32</c:v>
                </c:pt>
                <c:pt idx="4">
                  <c:v>548.79</c:v>
                </c:pt>
              </c:numCache>
            </c:numRef>
          </c:val>
          <c:extLst>
            <c:ext xmlns:c16="http://schemas.microsoft.com/office/drawing/2014/chart" uri="{C3380CC4-5D6E-409C-BE32-E72D297353CC}">
              <c16:uniqueId val="{00000000-EA20-472F-BD62-CE439A25E450}"/>
            </c:ext>
          </c:extLst>
        </c:ser>
        <c:dLbls>
          <c:showLegendKey val="0"/>
          <c:showVal val="0"/>
          <c:showCatName val="0"/>
          <c:showSerName val="0"/>
          <c:showPercent val="0"/>
          <c:showBubbleSize val="0"/>
        </c:dLbls>
        <c:gapWidth val="150"/>
        <c:axId val="172214912"/>
        <c:axId val="17221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89.31</c:v>
                </c:pt>
                <c:pt idx="4">
                  <c:v>91.33</c:v>
                </c:pt>
              </c:numCache>
            </c:numRef>
          </c:val>
          <c:smooth val="0"/>
          <c:extLst>
            <c:ext xmlns:c16="http://schemas.microsoft.com/office/drawing/2014/chart" uri="{C3380CC4-5D6E-409C-BE32-E72D297353CC}">
              <c16:uniqueId val="{00000001-EA20-472F-BD62-CE439A25E450}"/>
            </c:ext>
          </c:extLst>
        </c:ser>
        <c:dLbls>
          <c:showLegendKey val="0"/>
          <c:showVal val="0"/>
          <c:showCatName val="0"/>
          <c:showSerName val="0"/>
          <c:showPercent val="0"/>
          <c:showBubbleSize val="0"/>
        </c:dLbls>
        <c:marker val="1"/>
        <c:smooth val="0"/>
        <c:axId val="172214912"/>
        <c:axId val="172213760"/>
      </c:lineChart>
      <c:dateAx>
        <c:axId val="172214912"/>
        <c:scaling>
          <c:orientation val="minMax"/>
        </c:scaling>
        <c:delete val="1"/>
        <c:axPos val="b"/>
        <c:numFmt formatCode="&quot;R&quot;yy" sourceLinked="1"/>
        <c:majorTickMark val="none"/>
        <c:minorTickMark val="none"/>
        <c:tickLblPos val="none"/>
        <c:crossAx val="172213760"/>
        <c:crosses val="autoZero"/>
        <c:auto val="1"/>
        <c:lblOffset val="100"/>
        <c:baseTimeUnit val="years"/>
      </c:dateAx>
      <c:valAx>
        <c:axId val="1722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365.31</c:v>
                </c:pt>
                <c:pt idx="4">
                  <c:v>383.8</c:v>
                </c:pt>
              </c:numCache>
            </c:numRef>
          </c:val>
          <c:extLst>
            <c:ext xmlns:c16="http://schemas.microsoft.com/office/drawing/2014/chart" uri="{C3380CC4-5D6E-409C-BE32-E72D297353CC}">
              <c16:uniqueId val="{00000000-F22D-4C80-9030-576A755F26BF}"/>
            </c:ext>
          </c:extLst>
        </c:ser>
        <c:dLbls>
          <c:showLegendKey val="0"/>
          <c:showVal val="0"/>
          <c:showCatName val="0"/>
          <c:showSerName val="0"/>
          <c:showPercent val="0"/>
          <c:showBubbleSize val="0"/>
        </c:dLbls>
        <c:gapWidth val="150"/>
        <c:axId val="172071936"/>
        <c:axId val="1720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138.19999999999999</c:v>
                </c:pt>
                <c:pt idx="4">
                  <c:v>126.97</c:v>
                </c:pt>
              </c:numCache>
            </c:numRef>
          </c:val>
          <c:smooth val="0"/>
          <c:extLst>
            <c:ext xmlns:c16="http://schemas.microsoft.com/office/drawing/2014/chart" uri="{C3380CC4-5D6E-409C-BE32-E72D297353CC}">
              <c16:uniqueId val="{00000001-F22D-4C80-9030-576A755F26BF}"/>
            </c:ext>
          </c:extLst>
        </c:ser>
        <c:dLbls>
          <c:showLegendKey val="0"/>
          <c:showVal val="0"/>
          <c:showCatName val="0"/>
          <c:showSerName val="0"/>
          <c:showPercent val="0"/>
          <c:showBubbleSize val="0"/>
        </c:dLbls>
        <c:marker val="1"/>
        <c:smooth val="0"/>
        <c:axId val="172071936"/>
        <c:axId val="172081920"/>
      </c:lineChart>
      <c:dateAx>
        <c:axId val="172071936"/>
        <c:scaling>
          <c:orientation val="minMax"/>
        </c:scaling>
        <c:delete val="1"/>
        <c:axPos val="b"/>
        <c:numFmt formatCode="&quot;R&quot;yy" sourceLinked="1"/>
        <c:majorTickMark val="none"/>
        <c:minorTickMark val="none"/>
        <c:tickLblPos val="none"/>
        <c:crossAx val="172081920"/>
        <c:crosses val="autoZero"/>
        <c:auto val="1"/>
        <c:lblOffset val="100"/>
        <c:baseTimeUnit val="years"/>
      </c:dateAx>
      <c:valAx>
        <c:axId val="1720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5F8-4A3F-981A-F0AD36B4E2F5}"/>
            </c:ext>
          </c:extLst>
        </c:ser>
        <c:dLbls>
          <c:showLegendKey val="0"/>
          <c:showVal val="0"/>
          <c:showCatName val="0"/>
          <c:showSerName val="0"/>
          <c:showPercent val="0"/>
          <c:showBubbleSize val="0"/>
        </c:dLbls>
        <c:gapWidth val="150"/>
        <c:axId val="172331008"/>
        <c:axId val="1723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294.08999999999997</c:v>
                </c:pt>
                <c:pt idx="4">
                  <c:v>338.47</c:v>
                </c:pt>
              </c:numCache>
            </c:numRef>
          </c:val>
          <c:smooth val="0"/>
          <c:extLst>
            <c:ext xmlns:c16="http://schemas.microsoft.com/office/drawing/2014/chart" uri="{C3380CC4-5D6E-409C-BE32-E72D297353CC}">
              <c16:uniqueId val="{00000001-95F8-4A3F-981A-F0AD36B4E2F5}"/>
            </c:ext>
          </c:extLst>
        </c:ser>
        <c:dLbls>
          <c:showLegendKey val="0"/>
          <c:showVal val="0"/>
          <c:showCatName val="0"/>
          <c:showSerName val="0"/>
          <c:showPercent val="0"/>
          <c:showBubbleSize val="0"/>
        </c:dLbls>
        <c:marker val="1"/>
        <c:smooth val="0"/>
        <c:axId val="172331008"/>
        <c:axId val="172332544"/>
      </c:lineChart>
      <c:dateAx>
        <c:axId val="172331008"/>
        <c:scaling>
          <c:orientation val="minMax"/>
        </c:scaling>
        <c:delete val="1"/>
        <c:axPos val="b"/>
        <c:numFmt formatCode="&quot;R&quot;yy" sourceLinked="1"/>
        <c:majorTickMark val="none"/>
        <c:minorTickMark val="none"/>
        <c:tickLblPos val="none"/>
        <c:crossAx val="172332544"/>
        <c:crosses val="autoZero"/>
        <c:auto val="1"/>
        <c:lblOffset val="100"/>
        <c:baseTimeUnit val="years"/>
      </c:dateAx>
      <c:valAx>
        <c:axId val="172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26.07</c:v>
                </c:pt>
                <c:pt idx="4">
                  <c:v>31.59</c:v>
                </c:pt>
              </c:numCache>
            </c:numRef>
          </c:val>
          <c:extLst>
            <c:ext xmlns:c16="http://schemas.microsoft.com/office/drawing/2014/chart" uri="{C3380CC4-5D6E-409C-BE32-E72D297353CC}">
              <c16:uniqueId val="{00000000-FAD3-4C09-9DDA-17FDD77AC119}"/>
            </c:ext>
          </c:extLst>
        </c:ser>
        <c:dLbls>
          <c:showLegendKey val="0"/>
          <c:showVal val="0"/>
          <c:showCatName val="0"/>
          <c:showSerName val="0"/>
          <c:showPercent val="0"/>
          <c:showBubbleSize val="0"/>
        </c:dLbls>
        <c:gapWidth val="150"/>
        <c:axId val="172442368"/>
        <c:axId val="17244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59.01</c:v>
                </c:pt>
                <c:pt idx="4">
                  <c:v>56.06</c:v>
                </c:pt>
              </c:numCache>
            </c:numRef>
          </c:val>
          <c:smooth val="0"/>
          <c:extLst>
            <c:ext xmlns:c16="http://schemas.microsoft.com/office/drawing/2014/chart" uri="{C3380CC4-5D6E-409C-BE32-E72D297353CC}">
              <c16:uniqueId val="{00000001-FAD3-4C09-9DDA-17FDD77AC119}"/>
            </c:ext>
          </c:extLst>
        </c:ser>
        <c:dLbls>
          <c:showLegendKey val="0"/>
          <c:showVal val="0"/>
          <c:showCatName val="0"/>
          <c:showSerName val="0"/>
          <c:showPercent val="0"/>
          <c:showBubbleSize val="0"/>
        </c:dLbls>
        <c:marker val="1"/>
        <c:smooth val="0"/>
        <c:axId val="172442368"/>
        <c:axId val="172443904"/>
      </c:lineChart>
      <c:dateAx>
        <c:axId val="172442368"/>
        <c:scaling>
          <c:orientation val="minMax"/>
        </c:scaling>
        <c:delete val="1"/>
        <c:axPos val="b"/>
        <c:numFmt formatCode="&quot;R&quot;yy" sourceLinked="1"/>
        <c:majorTickMark val="none"/>
        <c:minorTickMark val="none"/>
        <c:tickLblPos val="none"/>
        <c:crossAx val="172443904"/>
        <c:crosses val="autoZero"/>
        <c:auto val="1"/>
        <c:lblOffset val="100"/>
        <c:baseTimeUnit val="years"/>
      </c:dateAx>
      <c:valAx>
        <c:axId val="1724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341.02</c:v>
                </c:pt>
                <c:pt idx="4">
                  <c:v>342.71</c:v>
                </c:pt>
              </c:numCache>
            </c:numRef>
          </c:val>
          <c:extLst>
            <c:ext xmlns:c16="http://schemas.microsoft.com/office/drawing/2014/chart" uri="{C3380CC4-5D6E-409C-BE32-E72D297353CC}">
              <c16:uniqueId val="{00000000-239C-4EDD-A549-BC54D6F7A30C}"/>
            </c:ext>
          </c:extLst>
        </c:ser>
        <c:dLbls>
          <c:showLegendKey val="0"/>
          <c:showVal val="0"/>
          <c:showCatName val="0"/>
          <c:showSerName val="0"/>
          <c:showPercent val="0"/>
          <c:showBubbleSize val="0"/>
        </c:dLbls>
        <c:gapWidth val="150"/>
        <c:axId val="172483712"/>
        <c:axId val="17248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291.82</c:v>
                </c:pt>
                <c:pt idx="4">
                  <c:v>304.36</c:v>
                </c:pt>
              </c:numCache>
            </c:numRef>
          </c:val>
          <c:smooth val="0"/>
          <c:extLst>
            <c:ext xmlns:c16="http://schemas.microsoft.com/office/drawing/2014/chart" uri="{C3380CC4-5D6E-409C-BE32-E72D297353CC}">
              <c16:uniqueId val="{00000001-239C-4EDD-A549-BC54D6F7A30C}"/>
            </c:ext>
          </c:extLst>
        </c:ser>
        <c:dLbls>
          <c:showLegendKey val="0"/>
          <c:showVal val="0"/>
          <c:showCatName val="0"/>
          <c:showSerName val="0"/>
          <c:showPercent val="0"/>
          <c:showBubbleSize val="0"/>
        </c:dLbls>
        <c:marker val="1"/>
        <c:smooth val="0"/>
        <c:axId val="172483712"/>
        <c:axId val="172485248"/>
      </c:lineChart>
      <c:dateAx>
        <c:axId val="172483712"/>
        <c:scaling>
          <c:orientation val="minMax"/>
        </c:scaling>
        <c:delete val="1"/>
        <c:axPos val="b"/>
        <c:numFmt formatCode="&quot;R&quot;yy" sourceLinked="1"/>
        <c:majorTickMark val="none"/>
        <c:minorTickMark val="none"/>
        <c:tickLblPos val="none"/>
        <c:crossAx val="172485248"/>
        <c:crosses val="autoZero"/>
        <c:auto val="1"/>
        <c:lblOffset val="100"/>
        <c:baseTimeUnit val="years"/>
      </c:dateAx>
      <c:valAx>
        <c:axId val="1724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大和町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27964</v>
      </c>
      <c r="AM8" s="41"/>
      <c r="AN8" s="41"/>
      <c r="AO8" s="41"/>
      <c r="AP8" s="41"/>
      <c r="AQ8" s="41"/>
      <c r="AR8" s="41"/>
      <c r="AS8" s="41"/>
      <c r="AT8" s="34">
        <f>データ!T6</f>
        <v>225.49</v>
      </c>
      <c r="AU8" s="34"/>
      <c r="AV8" s="34"/>
      <c r="AW8" s="34"/>
      <c r="AX8" s="34"/>
      <c r="AY8" s="34"/>
      <c r="AZ8" s="34"/>
      <c r="BA8" s="34"/>
      <c r="BB8" s="34">
        <f>データ!U6</f>
        <v>124.01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53.94</v>
      </c>
      <c r="J10" s="34"/>
      <c r="K10" s="34"/>
      <c r="L10" s="34"/>
      <c r="M10" s="34"/>
      <c r="N10" s="34"/>
      <c r="O10" s="34"/>
      <c r="P10" s="34">
        <f>データ!P6</f>
        <v>6.66</v>
      </c>
      <c r="Q10" s="34"/>
      <c r="R10" s="34"/>
      <c r="S10" s="34"/>
      <c r="T10" s="34"/>
      <c r="U10" s="34"/>
      <c r="V10" s="34"/>
      <c r="W10" s="34">
        <f>データ!Q6</f>
        <v>100</v>
      </c>
      <c r="X10" s="34"/>
      <c r="Y10" s="34"/>
      <c r="Z10" s="34"/>
      <c r="AA10" s="34"/>
      <c r="AB10" s="34"/>
      <c r="AC10" s="34"/>
      <c r="AD10" s="41">
        <f>データ!R6</f>
        <v>2255</v>
      </c>
      <c r="AE10" s="41"/>
      <c r="AF10" s="41"/>
      <c r="AG10" s="41"/>
      <c r="AH10" s="41"/>
      <c r="AI10" s="41"/>
      <c r="AJ10" s="41"/>
      <c r="AK10" s="2"/>
      <c r="AL10" s="41">
        <f>データ!V6</f>
        <v>1859</v>
      </c>
      <c r="AM10" s="41"/>
      <c r="AN10" s="41"/>
      <c r="AO10" s="41"/>
      <c r="AP10" s="41"/>
      <c r="AQ10" s="41"/>
      <c r="AR10" s="41"/>
      <c r="AS10" s="41"/>
      <c r="AT10" s="34">
        <f>データ!W6</f>
        <v>0.47</v>
      </c>
      <c r="AU10" s="34"/>
      <c r="AV10" s="34"/>
      <c r="AW10" s="34"/>
      <c r="AX10" s="34"/>
      <c r="AY10" s="34"/>
      <c r="AZ10" s="34"/>
      <c r="BA10" s="34"/>
      <c r="BB10" s="34">
        <f>データ!X6</f>
        <v>3955.32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114</v>
      </c>
      <c r="BM16" s="86"/>
      <c r="BN16" s="86"/>
      <c r="BO16" s="86"/>
      <c r="BP16" s="86"/>
      <c r="BQ16" s="86"/>
      <c r="BR16" s="86"/>
      <c r="BS16" s="86"/>
      <c r="BT16" s="86"/>
      <c r="BU16" s="86"/>
      <c r="BV16" s="86"/>
      <c r="BW16" s="86"/>
      <c r="BX16" s="86"/>
      <c r="BY16" s="86"/>
      <c r="BZ16" s="8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6"/>
      <c r="BN17" s="86"/>
      <c r="BO17" s="86"/>
      <c r="BP17" s="86"/>
      <c r="BQ17" s="86"/>
      <c r="BR17" s="86"/>
      <c r="BS17" s="86"/>
      <c r="BT17" s="86"/>
      <c r="BU17" s="86"/>
      <c r="BV17" s="86"/>
      <c r="BW17" s="86"/>
      <c r="BX17" s="86"/>
      <c r="BY17" s="86"/>
      <c r="BZ17" s="8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6"/>
      <c r="BN18" s="86"/>
      <c r="BO18" s="86"/>
      <c r="BP18" s="86"/>
      <c r="BQ18" s="86"/>
      <c r="BR18" s="86"/>
      <c r="BS18" s="86"/>
      <c r="BT18" s="86"/>
      <c r="BU18" s="86"/>
      <c r="BV18" s="86"/>
      <c r="BW18" s="86"/>
      <c r="BX18" s="86"/>
      <c r="BY18" s="86"/>
      <c r="BZ18" s="8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6"/>
      <c r="BN19" s="86"/>
      <c r="BO19" s="86"/>
      <c r="BP19" s="86"/>
      <c r="BQ19" s="86"/>
      <c r="BR19" s="86"/>
      <c r="BS19" s="86"/>
      <c r="BT19" s="86"/>
      <c r="BU19" s="86"/>
      <c r="BV19" s="86"/>
      <c r="BW19" s="86"/>
      <c r="BX19" s="86"/>
      <c r="BY19" s="86"/>
      <c r="BZ19" s="8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6"/>
      <c r="BN20" s="86"/>
      <c r="BO20" s="86"/>
      <c r="BP20" s="86"/>
      <c r="BQ20" s="86"/>
      <c r="BR20" s="86"/>
      <c r="BS20" s="86"/>
      <c r="BT20" s="86"/>
      <c r="BU20" s="86"/>
      <c r="BV20" s="86"/>
      <c r="BW20" s="86"/>
      <c r="BX20" s="86"/>
      <c r="BY20" s="86"/>
      <c r="BZ20" s="8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6"/>
      <c r="BN21" s="86"/>
      <c r="BO21" s="86"/>
      <c r="BP21" s="86"/>
      <c r="BQ21" s="86"/>
      <c r="BR21" s="86"/>
      <c r="BS21" s="86"/>
      <c r="BT21" s="86"/>
      <c r="BU21" s="86"/>
      <c r="BV21" s="86"/>
      <c r="BW21" s="86"/>
      <c r="BX21" s="86"/>
      <c r="BY21" s="86"/>
      <c r="BZ21" s="8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6"/>
      <c r="BN22" s="86"/>
      <c r="BO22" s="86"/>
      <c r="BP22" s="86"/>
      <c r="BQ22" s="86"/>
      <c r="BR22" s="86"/>
      <c r="BS22" s="86"/>
      <c r="BT22" s="86"/>
      <c r="BU22" s="86"/>
      <c r="BV22" s="86"/>
      <c r="BW22" s="86"/>
      <c r="BX22" s="86"/>
      <c r="BY22" s="86"/>
      <c r="BZ22" s="8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6"/>
      <c r="BN23" s="86"/>
      <c r="BO23" s="86"/>
      <c r="BP23" s="86"/>
      <c r="BQ23" s="86"/>
      <c r="BR23" s="86"/>
      <c r="BS23" s="86"/>
      <c r="BT23" s="86"/>
      <c r="BU23" s="86"/>
      <c r="BV23" s="86"/>
      <c r="BW23" s="86"/>
      <c r="BX23" s="86"/>
      <c r="BY23" s="86"/>
      <c r="BZ23" s="8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6"/>
      <c r="BN24" s="86"/>
      <c r="BO24" s="86"/>
      <c r="BP24" s="86"/>
      <c r="BQ24" s="86"/>
      <c r="BR24" s="86"/>
      <c r="BS24" s="86"/>
      <c r="BT24" s="86"/>
      <c r="BU24" s="86"/>
      <c r="BV24" s="86"/>
      <c r="BW24" s="86"/>
      <c r="BX24" s="86"/>
      <c r="BY24" s="86"/>
      <c r="BZ24" s="8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6"/>
      <c r="BN25" s="86"/>
      <c r="BO25" s="86"/>
      <c r="BP25" s="86"/>
      <c r="BQ25" s="86"/>
      <c r="BR25" s="86"/>
      <c r="BS25" s="86"/>
      <c r="BT25" s="86"/>
      <c r="BU25" s="86"/>
      <c r="BV25" s="86"/>
      <c r="BW25" s="86"/>
      <c r="BX25" s="86"/>
      <c r="BY25" s="86"/>
      <c r="BZ25" s="8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6"/>
      <c r="BN26" s="86"/>
      <c r="BO26" s="86"/>
      <c r="BP26" s="86"/>
      <c r="BQ26" s="86"/>
      <c r="BR26" s="86"/>
      <c r="BS26" s="86"/>
      <c r="BT26" s="86"/>
      <c r="BU26" s="86"/>
      <c r="BV26" s="86"/>
      <c r="BW26" s="86"/>
      <c r="BX26" s="86"/>
      <c r="BY26" s="86"/>
      <c r="BZ26" s="8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6"/>
      <c r="BN27" s="86"/>
      <c r="BO27" s="86"/>
      <c r="BP27" s="86"/>
      <c r="BQ27" s="86"/>
      <c r="BR27" s="86"/>
      <c r="BS27" s="86"/>
      <c r="BT27" s="86"/>
      <c r="BU27" s="86"/>
      <c r="BV27" s="86"/>
      <c r="BW27" s="86"/>
      <c r="BX27" s="86"/>
      <c r="BY27" s="86"/>
      <c r="BZ27" s="8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6"/>
      <c r="BN28" s="86"/>
      <c r="BO28" s="86"/>
      <c r="BP28" s="86"/>
      <c r="BQ28" s="86"/>
      <c r="BR28" s="86"/>
      <c r="BS28" s="86"/>
      <c r="BT28" s="86"/>
      <c r="BU28" s="86"/>
      <c r="BV28" s="86"/>
      <c r="BW28" s="86"/>
      <c r="BX28" s="86"/>
      <c r="BY28" s="86"/>
      <c r="BZ28" s="8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6"/>
      <c r="BN29" s="86"/>
      <c r="BO29" s="86"/>
      <c r="BP29" s="86"/>
      <c r="BQ29" s="86"/>
      <c r="BR29" s="86"/>
      <c r="BS29" s="86"/>
      <c r="BT29" s="86"/>
      <c r="BU29" s="86"/>
      <c r="BV29" s="86"/>
      <c r="BW29" s="86"/>
      <c r="BX29" s="86"/>
      <c r="BY29" s="86"/>
      <c r="BZ29" s="8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6"/>
      <c r="BN30" s="86"/>
      <c r="BO30" s="86"/>
      <c r="BP30" s="86"/>
      <c r="BQ30" s="86"/>
      <c r="BR30" s="86"/>
      <c r="BS30" s="86"/>
      <c r="BT30" s="86"/>
      <c r="BU30" s="86"/>
      <c r="BV30" s="86"/>
      <c r="BW30" s="86"/>
      <c r="BX30" s="86"/>
      <c r="BY30" s="86"/>
      <c r="BZ30" s="8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6"/>
      <c r="BN31" s="86"/>
      <c r="BO31" s="86"/>
      <c r="BP31" s="86"/>
      <c r="BQ31" s="86"/>
      <c r="BR31" s="86"/>
      <c r="BS31" s="86"/>
      <c r="BT31" s="86"/>
      <c r="BU31" s="86"/>
      <c r="BV31" s="86"/>
      <c r="BW31" s="86"/>
      <c r="BX31" s="86"/>
      <c r="BY31" s="86"/>
      <c r="BZ31" s="8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6"/>
      <c r="BN32" s="86"/>
      <c r="BO32" s="86"/>
      <c r="BP32" s="86"/>
      <c r="BQ32" s="86"/>
      <c r="BR32" s="86"/>
      <c r="BS32" s="86"/>
      <c r="BT32" s="86"/>
      <c r="BU32" s="86"/>
      <c r="BV32" s="86"/>
      <c r="BW32" s="86"/>
      <c r="BX32" s="86"/>
      <c r="BY32" s="86"/>
      <c r="BZ32" s="8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6"/>
      <c r="BN33" s="86"/>
      <c r="BO33" s="86"/>
      <c r="BP33" s="86"/>
      <c r="BQ33" s="86"/>
      <c r="BR33" s="86"/>
      <c r="BS33" s="86"/>
      <c r="BT33" s="86"/>
      <c r="BU33" s="86"/>
      <c r="BV33" s="86"/>
      <c r="BW33" s="86"/>
      <c r="BX33" s="86"/>
      <c r="BY33" s="86"/>
      <c r="BZ33" s="8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6"/>
      <c r="BN34" s="86"/>
      <c r="BO34" s="86"/>
      <c r="BP34" s="86"/>
      <c r="BQ34" s="86"/>
      <c r="BR34" s="86"/>
      <c r="BS34" s="86"/>
      <c r="BT34" s="86"/>
      <c r="BU34" s="86"/>
      <c r="BV34" s="86"/>
      <c r="BW34" s="86"/>
      <c r="BX34" s="86"/>
      <c r="BY34" s="86"/>
      <c r="BZ34" s="8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6"/>
      <c r="BN35" s="86"/>
      <c r="BO35" s="86"/>
      <c r="BP35" s="86"/>
      <c r="BQ35" s="86"/>
      <c r="BR35" s="86"/>
      <c r="BS35" s="86"/>
      <c r="BT35" s="86"/>
      <c r="BU35" s="86"/>
      <c r="BV35" s="86"/>
      <c r="BW35" s="86"/>
      <c r="BX35" s="86"/>
      <c r="BY35" s="86"/>
      <c r="BZ35" s="8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6"/>
      <c r="BN36" s="86"/>
      <c r="BO36" s="86"/>
      <c r="BP36" s="86"/>
      <c r="BQ36" s="86"/>
      <c r="BR36" s="86"/>
      <c r="BS36" s="86"/>
      <c r="BT36" s="86"/>
      <c r="BU36" s="86"/>
      <c r="BV36" s="86"/>
      <c r="BW36" s="86"/>
      <c r="BX36" s="86"/>
      <c r="BY36" s="86"/>
      <c r="BZ36" s="8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6"/>
      <c r="BN37" s="86"/>
      <c r="BO37" s="86"/>
      <c r="BP37" s="86"/>
      <c r="BQ37" s="86"/>
      <c r="BR37" s="86"/>
      <c r="BS37" s="86"/>
      <c r="BT37" s="86"/>
      <c r="BU37" s="86"/>
      <c r="BV37" s="86"/>
      <c r="BW37" s="86"/>
      <c r="BX37" s="86"/>
      <c r="BY37" s="86"/>
      <c r="BZ37" s="8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6"/>
      <c r="BN38" s="86"/>
      <c r="BO38" s="86"/>
      <c r="BP38" s="86"/>
      <c r="BQ38" s="86"/>
      <c r="BR38" s="86"/>
      <c r="BS38" s="86"/>
      <c r="BT38" s="86"/>
      <c r="BU38" s="86"/>
      <c r="BV38" s="86"/>
      <c r="BW38" s="86"/>
      <c r="BX38" s="86"/>
      <c r="BY38" s="86"/>
      <c r="BZ38" s="8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6"/>
      <c r="BN39" s="86"/>
      <c r="BO39" s="86"/>
      <c r="BP39" s="86"/>
      <c r="BQ39" s="86"/>
      <c r="BR39" s="86"/>
      <c r="BS39" s="86"/>
      <c r="BT39" s="86"/>
      <c r="BU39" s="86"/>
      <c r="BV39" s="86"/>
      <c r="BW39" s="86"/>
      <c r="BX39" s="86"/>
      <c r="BY39" s="86"/>
      <c r="BZ39" s="8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6"/>
      <c r="BN40" s="86"/>
      <c r="BO40" s="86"/>
      <c r="BP40" s="86"/>
      <c r="BQ40" s="86"/>
      <c r="BR40" s="86"/>
      <c r="BS40" s="86"/>
      <c r="BT40" s="86"/>
      <c r="BU40" s="86"/>
      <c r="BV40" s="86"/>
      <c r="BW40" s="86"/>
      <c r="BX40" s="86"/>
      <c r="BY40" s="86"/>
      <c r="BZ40" s="8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6"/>
      <c r="BN41" s="86"/>
      <c r="BO41" s="86"/>
      <c r="BP41" s="86"/>
      <c r="BQ41" s="86"/>
      <c r="BR41" s="86"/>
      <c r="BS41" s="86"/>
      <c r="BT41" s="86"/>
      <c r="BU41" s="86"/>
      <c r="BV41" s="86"/>
      <c r="BW41" s="86"/>
      <c r="BX41" s="86"/>
      <c r="BY41" s="86"/>
      <c r="BZ41" s="8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6"/>
      <c r="BN42" s="86"/>
      <c r="BO42" s="86"/>
      <c r="BP42" s="86"/>
      <c r="BQ42" s="86"/>
      <c r="BR42" s="86"/>
      <c r="BS42" s="86"/>
      <c r="BT42" s="86"/>
      <c r="BU42" s="86"/>
      <c r="BV42" s="86"/>
      <c r="BW42" s="86"/>
      <c r="BX42" s="86"/>
      <c r="BY42" s="86"/>
      <c r="BZ42" s="8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6"/>
      <c r="BN43" s="86"/>
      <c r="BO43" s="86"/>
      <c r="BP43" s="86"/>
      <c r="BQ43" s="86"/>
      <c r="BR43" s="86"/>
      <c r="BS43" s="86"/>
      <c r="BT43" s="86"/>
      <c r="BU43" s="86"/>
      <c r="BV43" s="86"/>
      <c r="BW43" s="86"/>
      <c r="BX43" s="86"/>
      <c r="BY43" s="86"/>
      <c r="BZ43" s="8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1ElRk0cY1lBoCR1ihJRIBZbPDBPPfZNDoCOGzWsP8JL2bPYPFj8dwE3WcP9dLE4NEa+H8tq7giGp7e1pvDb4Fg==" saltValue="xOLR4JWRAfmhyAzROkLL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44211</v>
      </c>
      <c r="D6" s="19">
        <f t="shared" si="3"/>
        <v>46</v>
      </c>
      <c r="E6" s="19">
        <f t="shared" si="3"/>
        <v>18</v>
      </c>
      <c r="F6" s="19">
        <f t="shared" si="3"/>
        <v>0</v>
      </c>
      <c r="G6" s="19">
        <f t="shared" si="3"/>
        <v>0</v>
      </c>
      <c r="H6" s="19" t="str">
        <f t="shared" si="3"/>
        <v>宮城県　大和町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53.94</v>
      </c>
      <c r="P6" s="20">
        <f t="shared" si="3"/>
        <v>6.66</v>
      </c>
      <c r="Q6" s="20">
        <f t="shared" si="3"/>
        <v>100</v>
      </c>
      <c r="R6" s="20">
        <f t="shared" si="3"/>
        <v>2255</v>
      </c>
      <c r="S6" s="20">
        <f t="shared" si="3"/>
        <v>27964</v>
      </c>
      <c r="T6" s="20">
        <f t="shared" si="3"/>
        <v>225.49</v>
      </c>
      <c r="U6" s="20">
        <f t="shared" si="3"/>
        <v>124.01</v>
      </c>
      <c r="V6" s="20">
        <f t="shared" si="3"/>
        <v>1859</v>
      </c>
      <c r="W6" s="20">
        <f t="shared" si="3"/>
        <v>0.47</v>
      </c>
      <c r="X6" s="20">
        <f t="shared" si="3"/>
        <v>3955.32</v>
      </c>
      <c r="Y6" s="21" t="str">
        <f>IF(Y7="",NA(),Y7)</f>
        <v>-</v>
      </c>
      <c r="Z6" s="21" t="str">
        <f t="shared" ref="Z6:AH6" si="4">IF(Z7="",NA(),Z7)</f>
        <v>-</v>
      </c>
      <c r="AA6" s="21" t="str">
        <f t="shared" si="4"/>
        <v>-</v>
      </c>
      <c r="AB6" s="21">
        <f t="shared" si="4"/>
        <v>55.31</v>
      </c>
      <c r="AC6" s="21">
        <f t="shared" si="4"/>
        <v>52.58</v>
      </c>
      <c r="AD6" s="21" t="str">
        <f t="shared" si="4"/>
        <v>-</v>
      </c>
      <c r="AE6" s="21" t="str">
        <f t="shared" si="4"/>
        <v>-</v>
      </c>
      <c r="AF6" s="21" t="str">
        <f t="shared" si="4"/>
        <v>-</v>
      </c>
      <c r="AG6" s="21">
        <f t="shared" si="4"/>
        <v>100.17</v>
      </c>
      <c r="AH6" s="21">
        <f t="shared" si="4"/>
        <v>96.95</v>
      </c>
      <c r="AI6" s="20" t="str">
        <f>IF(AI7="","",IF(AI7="-","【-】","【"&amp;SUBSTITUTE(TEXT(AI7,"#,##0.00"),"-","△")&amp;"】"))</f>
        <v>【96.62】</v>
      </c>
      <c r="AJ6" s="21" t="str">
        <f>IF(AJ7="",NA(),AJ7)</f>
        <v>-</v>
      </c>
      <c r="AK6" s="21" t="str">
        <f t="shared" ref="AK6:AS6" si="5">IF(AK7="",NA(),AK7)</f>
        <v>-</v>
      </c>
      <c r="AL6" s="21" t="str">
        <f t="shared" si="5"/>
        <v>-</v>
      </c>
      <c r="AM6" s="21">
        <f t="shared" si="5"/>
        <v>387.32</v>
      </c>
      <c r="AN6" s="21">
        <f t="shared" si="5"/>
        <v>548.79</v>
      </c>
      <c r="AO6" s="21" t="str">
        <f t="shared" si="5"/>
        <v>-</v>
      </c>
      <c r="AP6" s="21" t="str">
        <f t="shared" si="5"/>
        <v>-</v>
      </c>
      <c r="AQ6" s="21" t="str">
        <f t="shared" si="5"/>
        <v>-</v>
      </c>
      <c r="AR6" s="21">
        <f t="shared" si="5"/>
        <v>89.31</v>
      </c>
      <c r="AS6" s="21">
        <f t="shared" si="5"/>
        <v>91.33</v>
      </c>
      <c r="AT6" s="20" t="str">
        <f>IF(AT7="","",IF(AT7="-","【-】","【"&amp;SUBSTITUTE(TEXT(AT7,"#,##0.00"),"-","△")&amp;"】"))</f>
        <v>【111.69】</v>
      </c>
      <c r="AU6" s="21" t="str">
        <f>IF(AU7="",NA(),AU7)</f>
        <v>-</v>
      </c>
      <c r="AV6" s="21" t="str">
        <f t="shared" ref="AV6:BD6" si="6">IF(AV7="",NA(),AV7)</f>
        <v>-</v>
      </c>
      <c r="AW6" s="21" t="str">
        <f t="shared" si="6"/>
        <v>-</v>
      </c>
      <c r="AX6" s="21">
        <f t="shared" si="6"/>
        <v>365.31</v>
      </c>
      <c r="AY6" s="21">
        <f t="shared" si="6"/>
        <v>383.8</v>
      </c>
      <c r="AZ6" s="21" t="str">
        <f t="shared" si="6"/>
        <v>-</v>
      </c>
      <c r="BA6" s="21" t="str">
        <f t="shared" si="6"/>
        <v>-</v>
      </c>
      <c r="BB6" s="21" t="str">
        <f t="shared" si="6"/>
        <v>-</v>
      </c>
      <c r="BC6" s="21">
        <f t="shared" si="6"/>
        <v>138.19999999999999</v>
      </c>
      <c r="BD6" s="21">
        <f t="shared" si="6"/>
        <v>126.97</v>
      </c>
      <c r="BE6" s="20" t="str">
        <f>IF(BE7="","",IF(BE7="-","【-】","【"&amp;SUBSTITUTE(TEXT(BE7,"#,##0.00"),"-","△")&amp;"】"))</f>
        <v>【111.29】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294.08999999999997</v>
      </c>
      <c r="BO6" s="21">
        <f t="shared" si="7"/>
        <v>338.47</v>
      </c>
      <c r="BP6" s="20" t="str">
        <f>IF(BP7="","",IF(BP7="-","【-】","【"&amp;SUBSTITUTE(TEXT(BP7,"#,##0.00"),"-","△")&amp;"】"))</f>
        <v>【349.83】</v>
      </c>
      <c r="BQ6" s="21" t="str">
        <f>IF(BQ7="",NA(),BQ7)</f>
        <v>-</v>
      </c>
      <c r="BR6" s="21" t="str">
        <f t="shared" ref="BR6:BZ6" si="8">IF(BR7="",NA(),BR7)</f>
        <v>-</v>
      </c>
      <c r="BS6" s="21" t="str">
        <f t="shared" si="8"/>
        <v>-</v>
      </c>
      <c r="BT6" s="21">
        <f t="shared" si="8"/>
        <v>26.07</v>
      </c>
      <c r="BU6" s="21">
        <f t="shared" si="8"/>
        <v>31.59</v>
      </c>
      <c r="BV6" s="21" t="str">
        <f t="shared" si="8"/>
        <v>-</v>
      </c>
      <c r="BW6" s="21" t="str">
        <f t="shared" si="8"/>
        <v>-</v>
      </c>
      <c r="BX6" s="21" t="str">
        <f t="shared" si="8"/>
        <v>-</v>
      </c>
      <c r="BY6" s="21">
        <f t="shared" si="8"/>
        <v>59.01</v>
      </c>
      <c r="BZ6" s="21">
        <f t="shared" si="8"/>
        <v>56.06</v>
      </c>
      <c r="CA6" s="20" t="str">
        <f>IF(CA7="","",IF(CA7="-","【-】","【"&amp;SUBSTITUTE(TEXT(CA7,"#,##0.00"),"-","△")&amp;"】"))</f>
        <v>【53.65】</v>
      </c>
      <c r="CB6" s="21" t="str">
        <f>IF(CB7="",NA(),CB7)</f>
        <v>-</v>
      </c>
      <c r="CC6" s="21" t="str">
        <f t="shared" ref="CC6:CK6" si="9">IF(CC7="",NA(),CC7)</f>
        <v>-</v>
      </c>
      <c r="CD6" s="21" t="str">
        <f t="shared" si="9"/>
        <v>-</v>
      </c>
      <c r="CE6" s="21">
        <f t="shared" si="9"/>
        <v>341.02</v>
      </c>
      <c r="CF6" s="21">
        <f t="shared" si="9"/>
        <v>342.71</v>
      </c>
      <c r="CG6" s="21" t="str">
        <f t="shared" si="9"/>
        <v>-</v>
      </c>
      <c r="CH6" s="21" t="str">
        <f t="shared" si="9"/>
        <v>-</v>
      </c>
      <c r="CI6" s="21" t="str">
        <f t="shared" si="9"/>
        <v>-</v>
      </c>
      <c r="CJ6" s="21">
        <f t="shared" si="9"/>
        <v>291.82</v>
      </c>
      <c r="CK6" s="21">
        <f t="shared" si="9"/>
        <v>304.36</v>
      </c>
      <c r="CL6" s="20" t="str">
        <f>IF(CL7="","",IF(CL7="-","【-】","【"&amp;SUBSTITUTE(TEXT(CL7,"#,##0.00"),"-","△")&amp;"】"))</f>
        <v>【307.86】</v>
      </c>
      <c r="CM6" s="21" t="str">
        <f>IF(CM7="",NA(),CM7)</f>
        <v>-</v>
      </c>
      <c r="CN6" s="21" t="str">
        <f t="shared" ref="CN6:CV6" si="10">IF(CN7="",NA(),CN7)</f>
        <v>-</v>
      </c>
      <c r="CO6" s="21" t="str">
        <f t="shared" si="10"/>
        <v>-</v>
      </c>
      <c r="CP6" s="21">
        <f t="shared" si="10"/>
        <v>50.17</v>
      </c>
      <c r="CQ6" s="21">
        <f t="shared" si="10"/>
        <v>48.83</v>
      </c>
      <c r="CR6" s="21" t="str">
        <f t="shared" si="10"/>
        <v>-</v>
      </c>
      <c r="CS6" s="21" t="str">
        <f t="shared" si="10"/>
        <v>-</v>
      </c>
      <c r="CT6" s="21" t="str">
        <f t="shared" si="10"/>
        <v>-</v>
      </c>
      <c r="CU6" s="21">
        <f t="shared" si="10"/>
        <v>88.45</v>
      </c>
      <c r="CV6" s="21">
        <f t="shared" si="10"/>
        <v>54.08</v>
      </c>
      <c r="CW6" s="20" t="str">
        <f>IF(CW7="","",IF(CW7="-","【-】","【"&amp;SUBSTITUTE(TEXT(CW7,"#,##0.00"),"-","△")&amp;"】"))</f>
        <v>【54.61】</v>
      </c>
      <c r="CX6" s="21" t="str">
        <f>IF(CX7="",NA(),CX7)</f>
        <v>-</v>
      </c>
      <c r="CY6" s="21" t="str">
        <f t="shared" ref="CY6:DG6" si="11">IF(CY7="",NA(),CY7)</f>
        <v>-</v>
      </c>
      <c r="CZ6" s="21" t="str">
        <f t="shared" si="11"/>
        <v>-</v>
      </c>
      <c r="DA6" s="21">
        <f t="shared" si="11"/>
        <v>70.44</v>
      </c>
      <c r="DB6" s="21">
        <f t="shared" si="11"/>
        <v>71.010000000000005</v>
      </c>
      <c r="DC6" s="21" t="str">
        <f t="shared" si="11"/>
        <v>-</v>
      </c>
      <c r="DD6" s="21" t="str">
        <f t="shared" si="11"/>
        <v>-</v>
      </c>
      <c r="DE6" s="21" t="str">
        <f t="shared" si="11"/>
        <v>-</v>
      </c>
      <c r="DF6" s="21">
        <f t="shared" si="11"/>
        <v>90.34</v>
      </c>
      <c r="DG6" s="21">
        <f t="shared" si="11"/>
        <v>90.57</v>
      </c>
      <c r="DH6" s="20" t="str">
        <f>IF(DH7="","",IF(DH7="-","【-】","【"&amp;SUBSTITUTE(TEXT(DH7,"#,##0.00"),"-","△")&amp;"】"))</f>
        <v>【85.31】</v>
      </c>
      <c r="DI6" s="21" t="str">
        <f>IF(DI7="",NA(),DI7)</f>
        <v>-</v>
      </c>
      <c r="DJ6" s="21" t="str">
        <f t="shared" ref="DJ6:DR6" si="12">IF(DJ7="",NA(),DJ7)</f>
        <v>-</v>
      </c>
      <c r="DK6" s="21" t="str">
        <f t="shared" si="12"/>
        <v>-</v>
      </c>
      <c r="DL6" s="21">
        <f t="shared" si="12"/>
        <v>5.68</v>
      </c>
      <c r="DM6" s="21">
        <f t="shared" si="12"/>
        <v>11</v>
      </c>
      <c r="DN6" s="21" t="str">
        <f t="shared" si="12"/>
        <v>-</v>
      </c>
      <c r="DO6" s="21" t="str">
        <f t="shared" si="12"/>
        <v>-</v>
      </c>
      <c r="DP6" s="21" t="str">
        <f t="shared" si="12"/>
        <v>-</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44211</v>
      </c>
      <c r="D7" s="23">
        <v>46</v>
      </c>
      <c r="E7" s="23">
        <v>18</v>
      </c>
      <c r="F7" s="23">
        <v>0</v>
      </c>
      <c r="G7" s="23">
        <v>0</v>
      </c>
      <c r="H7" s="23" t="s">
        <v>96</v>
      </c>
      <c r="I7" s="23" t="s">
        <v>97</v>
      </c>
      <c r="J7" s="23" t="s">
        <v>98</v>
      </c>
      <c r="K7" s="23" t="s">
        <v>99</v>
      </c>
      <c r="L7" s="23" t="s">
        <v>100</v>
      </c>
      <c r="M7" s="23" t="s">
        <v>101</v>
      </c>
      <c r="N7" s="24" t="s">
        <v>102</v>
      </c>
      <c r="O7" s="24">
        <v>53.94</v>
      </c>
      <c r="P7" s="24">
        <v>6.66</v>
      </c>
      <c r="Q7" s="24">
        <v>100</v>
      </c>
      <c r="R7" s="24">
        <v>2255</v>
      </c>
      <c r="S7" s="24">
        <v>27964</v>
      </c>
      <c r="T7" s="24">
        <v>225.49</v>
      </c>
      <c r="U7" s="24">
        <v>124.01</v>
      </c>
      <c r="V7" s="24">
        <v>1859</v>
      </c>
      <c r="W7" s="24">
        <v>0.47</v>
      </c>
      <c r="X7" s="24">
        <v>3955.32</v>
      </c>
      <c r="Y7" s="24" t="s">
        <v>102</v>
      </c>
      <c r="Z7" s="24" t="s">
        <v>102</v>
      </c>
      <c r="AA7" s="24" t="s">
        <v>102</v>
      </c>
      <c r="AB7" s="24">
        <v>55.31</v>
      </c>
      <c r="AC7" s="24">
        <v>52.58</v>
      </c>
      <c r="AD7" s="24" t="s">
        <v>102</v>
      </c>
      <c r="AE7" s="24" t="s">
        <v>102</v>
      </c>
      <c r="AF7" s="24" t="s">
        <v>102</v>
      </c>
      <c r="AG7" s="24">
        <v>100.17</v>
      </c>
      <c r="AH7" s="24">
        <v>96.95</v>
      </c>
      <c r="AI7" s="24">
        <v>96.62</v>
      </c>
      <c r="AJ7" s="24" t="s">
        <v>102</v>
      </c>
      <c r="AK7" s="24" t="s">
        <v>102</v>
      </c>
      <c r="AL7" s="24" t="s">
        <v>102</v>
      </c>
      <c r="AM7" s="24">
        <v>387.32</v>
      </c>
      <c r="AN7" s="24">
        <v>548.79</v>
      </c>
      <c r="AO7" s="24" t="s">
        <v>102</v>
      </c>
      <c r="AP7" s="24" t="s">
        <v>102</v>
      </c>
      <c r="AQ7" s="24" t="s">
        <v>102</v>
      </c>
      <c r="AR7" s="24">
        <v>89.31</v>
      </c>
      <c r="AS7" s="24">
        <v>91.33</v>
      </c>
      <c r="AT7" s="24">
        <v>111.69</v>
      </c>
      <c r="AU7" s="24" t="s">
        <v>102</v>
      </c>
      <c r="AV7" s="24" t="s">
        <v>102</v>
      </c>
      <c r="AW7" s="24" t="s">
        <v>102</v>
      </c>
      <c r="AX7" s="24">
        <v>365.31</v>
      </c>
      <c r="AY7" s="24">
        <v>383.8</v>
      </c>
      <c r="AZ7" s="24" t="s">
        <v>102</v>
      </c>
      <c r="BA7" s="24" t="s">
        <v>102</v>
      </c>
      <c r="BB7" s="24" t="s">
        <v>102</v>
      </c>
      <c r="BC7" s="24">
        <v>138.19999999999999</v>
      </c>
      <c r="BD7" s="24">
        <v>126.97</v>
      </c>
      <c r="BE7" s="24">
        <v>111.29</v>
      </c>
      <c r="BF7" s="24" t="s">
        <v>102</v>
      </c>
      <c r="BG7" s="24" t="s">
        <v>102</v>
      </c>
      <c r="BH7" s="24" t="s">
        <v>102</v>
      </c>
      <c r="BI7" s="24">
        <v>0</v>
      </c>
      <c r="BJ7" s="24">
        <v>0</v>
      </c>
      <c r="BK7" s="24" t="s">
        <v>102</v>
      </c>
      <c r="BL7" s="24" t="s">
        <v>102</v>
      </c>
      <c r="BM7" s="24" t="s">
        <v>102</v>
      </c>
      <c r="BN7" s="24">
        <v>294.08999999999997</v>
      </c>
      <c r="BO7" s="24">
        <v>338.47</v>
      </c>
      <c r="BP7" s="24">
        <v>349.83</v>
      </c>
      <c r="BQ7" s="24" t="s">
        <v>102</v>
      </c>
      <c r="BR7" s="24" t="s">
        <v>102</v>
      </c>
      <c r="BS7" s="24" t="s">
        <v>102</v>
      </c>
      <c r="BT7" s="24">
        <v>26.07</v>
      </c>
      <c r="BU7" s="24">
        <v>31.59</v>
      </c>
      <c r="BV7" s="24" t="s">
        <v>102</v>
      </c>
      <c r="BW7" s="24" t="s">
        <v>102</v>
      </c>
      <c r="BX7" s="24" t="s">
        <v>102</v>
      </c>
      <c r="BY7" s="24">
        <v>59.01</v>
      </c>
      <c r="BZ7" s="24">
        <v>56.06</v>
      </c>
      <c r="CA7" s="24">
        <v>53.65</v>
      </c>
      <c r="CB7" s="24" t="s">
        <v>102</v>
      </c>
      <c r="CC7" s="24" t="s">
        <v>102</v>
      </c>
      <c r="CD7" s="24" t="s">
        <v>102</v>
      </c>
      <c r="CE7" s="24">
        <v>341.02</v>
      </c>
      <c r="CF7" s="24">
        <v>342.71</v>
      </c>
      <c r="CG7" s="24" t="s">
        <v>102</v>
      </c>
      <c r="CH7" s="24" t="s">
        <v>102</v>
      </c>
      <c r="CI7" s="24" t="s">
        <v>102</v>
      </c>
      <c r="CJ7" s="24">
        <v>291.82</v>
      </c>
      <c r="CK7" s="24">
        <v>304.36</v>
      </c>
      <c r="CL7" s="24">
        <v>307.86</v>
      </c>
      <c r="CM7" s="24" t="s">
        <v>102</v>
      </c>
      <c r="CN7" s="24" t="s">
        <v>102</v>
      </c>
      <c r="CO7" s="24" t="s">
        <v>102</v>
      </c>
      <c r="CP7" s="24">
        <v>50.17</v>
      </c>
      <c r="CQ7" s="24">
        <v>48.83</v>
      </c>
      <c r="CR7" s="24" t="s">
        <v>102</v>
      </c>
      <c r="CS7" s="24" t="s">
        <v>102</v>
      </c>
      <c r="CT7" s="24" t="s">
        <v>102</v>
      </c>
      <c r="CU7" s="24">
        <v>88.45</v>
      </c>
      <c r="CV7" s="24">
        <v>54.08</v>
      </c>
      <c r="CW7" s="24">
        <v>54.61</v>
      </c>
      <c r="CX7" s="24" t="s">
        <v>102</v>
      </c>
      <c r="CY7" s="24" t="s">
        <v>102</v>
      </c>
      <c r="CZ7" s="24" t="s">
        <v>102</v>
      </c>
      <c r="DA7" s="24">
        <v>70.44</v>
      </c>
      <c r="DB7" s="24">
        <v>71.010000000000005</v>
      </c>
      <c r="DC7" s="24" t="s">
        <v>102</v>
      </c>
      <c r="DD7" s="24" t="s">
        <v>102</v>
      </c>
      <c r="DE7" s="24" t="s">
        <v>102</v>
      </c>
      <c r="DF7" s="24">
        <v>90.34</v>
      </c>
      <c r="DG7" s="24">
        <v>90.57</v>
      </c>
      <c r="DH7" s="24">
        <v>85.31</v>
      </c>
      <c r="DI7" s="24" t="s">
        <v>102</v>
      </c>
      <c r="DJ7" s="24" t="s">
        <v>102</v>
      </c>
      <c r="DK7" s="24" t="s">
        <v>102</v>
      </c>
      <c r="DL7" s="24">
        <v>5.68</v>
      </c>
      <c r="DM7" s="24">
        <v>11</v>
      </c>
      <c r="DN7" s="24" t="s">
        <v>102</v>
      </c>
      <c r="DO7" s="24" t="s">
        <v>102</v>
      </c>
      <c r="DP7" s="24" t="s">
        <v>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2025-02-18T05:15:58Z</cp:lastPrinted>
  <dcterms:created xsi:type="dcterms:W3CDTF">2025-01-24T07:23:41Z</dcterms:created>
  <dcterms:modified xsi:type="dcterms:W3CDTF">2025-02-19T00:42:58Z</dcterms:modified>
</cp:coreProperties>
</file>