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D:\R080115_公営企業に係る経営比較分析表（令和６年度決算）の分析等\"/>
    </mc:Choice>
  </mc:AlternateContent>
  <xr:revisionPtr revIDLastSave="0" documentId="13_ncr:8001_{AF6176D5-5F33-43CE-8322-C6BBEDD14392}" xr6:coauthVersionLast="47" xr6:coauthVersionMax="47" xr10:uidLastSave="{00000000-0000-0000-0000-000000000000}"/>
  <workbookProtection workbookAlgorithmName="SHA-512" workbookHashValue="DNIN/2oxagZZnOyY/9DuVz4KhQ/I8Rqt5dkYEU6iwPuAqOCXxc3tt49zYvkIIy45vRNdBLHIY/EgbpfTRrcqzw==" workbookSaltValue="Ab+oNkSElSkrEvqOqshp0Q==" workbookSpinCount="100000" lockStructure="1"/>
  <bookViews>
    <workbookView xWindow="-120" yWindow="-120" windowWidth="29040" windowHeight="1584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M85" i="4" s="1"/>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AT10" i="4" s="1"/>
  <c r="V6" i="5"/>
  <c r="AL10" i="4" s="1"/>
  <c r="U6" i="5"/>
  <c r="BB8" i="4" s="1"/>
  <c r="T6" i="5"/>
  <c r="AT8" i="4" s="1"/>
  <c r="S6" i="5"/>
  <c r="AL8" i="4" s="1"/>
  <c r="R6" i="5"/>
  <c r="AD10" i="4" s="1"/>
  <c r="Q6" i="5"/>
  <c r="W10" i="4" s="1"/>
  <c r="P6" i="5"/>
  <c r="P10" i="4" s="1"/>
  <c r="O6" i="5"/>
  <c r="N6" i="5"/>
  <c r="B10" i="4" s="1"/>
  <c r="M6" i="5"/>
  <c r="AD8" i="4" s="1"/>
  <c r="L6" i="5"/>
  <c r="W8" i="4" s="1"/>
  <c r="K6" i="5"/>
  <c r="P8" i="4" s="1"/>
  <c r="J6" i="5"/>
  <c r="I8" i="4" s="1"/>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J85" i="4"/>
  <c r="I85" i="4"/>
  <c r="G85" i="4"/>
  <c r="F85" i="4"/>
  <c r="I10" i="4"/>
</calcChain>
</file>

<file path=xl/sharedStrings.xml><?xml version="1.0" encoding="utf-8"?>
<sst xmlns="http://schemas.openxmlformats.org/spreadsheetml/2006/main" count="289" uniqueCount="115">
  <si>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</si>
  <si>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</si>
  <si>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</si>
  <si>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</si>
  <si>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</si>
  <si>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</si>
  <si>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</si>
  <si>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</si>
  <si>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</si>
  <si>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</si>
  <si>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</si>
  <si>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</si>
  <si>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</si>
  <si>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</si>
  <si>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</si>
  <si>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</si>
  <si>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</si>
  <si>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</si>
  <si>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</si>
  <si>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</si>
  <si>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</si>
  <si>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</si>
  <si>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</si>
  <si>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</si>
  <si>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</si>
  <si>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</si>
  <si>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</si>
  <si>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</si>
  <si>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</si>
  <si>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</si>
  <si>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</si>
  <si>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</si>
  <si>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</si>
  <si>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</si>
  <si>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</si>
  <si>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</si>
  <si>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</si>
  <si>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</si>
  <si>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</si>
  <si>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</si>
  <si>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</si>
  <si>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</si>
  <si>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</si>
  <si>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</si>
  <si>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</si>
  <si>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</si>
  <si>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</si>
  <si>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</si>
  <si>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</si>
  <si>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</si>
  <si>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</si>
  <si>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</si>
  <si>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</si>
  <si>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</si>
  <si>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</si>
  <si>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</si>
  <si>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</si>
  <si>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</si>
  <si>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</si>
  <si>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</si>
  <si>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</si>
  <si>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</si>
  <si>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</si>
  <si>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</si>
  <si>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</si>
  <si>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</si>
  <si>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</si>
  <si>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</si>
  <si>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</si>
  <si>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</si>
  <si>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</si>
  <si>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</si>
  <si>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</si>
  <si>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</si>
  <si>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</si>
  <si>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</si>
  <si>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</si>
  <si>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</si>
  <si>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</si>
  <si>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</si>
  <si>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</si>
  <si>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</si>
  <si>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</si>
  <si>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</si>
  <si>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</si>
  <si>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</si>
  <si>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</si>
  <si>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</si>
  <si>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</si>
  <si>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</si>
  <si>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</si>
  <si>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</si>
  <si>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</si>
  <si>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</si>
  <si>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</si>
  <si>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</si>
  <si>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宮城県　大和町</t>
  </si>
  <si>
    <t>法適用</t>
  </si>
  <si>
    <t>下水道事業</t>
  </si>
  <si>
    <t>特定地域生活排水処理</t>
  </si>
  <si>
    <t>K2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</si>
  <si>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</si>
  <si>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</si>
  <si>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</si>
  <si>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</si>
  <si>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</si>
  <si>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</si>
  <si>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</si>
  <si>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</si>
  <si>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</si>
  <si>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</si>
  <si>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</si>
  <si>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①については、全国及び類似団体平均を上回っているが、一般会計補助金の増加が要因であり、一般会計に依存する割合が半分以上を占めている。
②については、全国及び類似団体平均を大きく上回っているが、浄化槽設備の維持管理などが要因であることから、経営改善に向けて事業統合の検討や使用料見直しなどを図っていく。
③については、全国及び類似団体平均を上回っているが、依然として一般会計への依存が大きいため、経営改善に向けて使用料の見直しなどを図っていく。
⑤については、全国及び類似団体平均を下回っている。また、限定された収入に対し、浄化槽設備の維持管理等費用が過大であることから、使用料で賄えるよう経費の節減や未収金の収納対策、使用料見直しなどを図っていく。
⑥については、全国及び類似団体平均を下回っているが、浄化槽設備の維持管理費用を使用料で賄えているとは言い難く、継続して経費の削減や未収金有収率の増加、コスト削減に努める。
⑦については、全国及び類似団体平均を下回っており、平均処理水量が現在処理能力に達していないことが要因であるため、清掃・保守点検の回数の減少等、管理に掛かるコスト削減に務める。
⑧については、微増しているが、全国及び類似団体平均を下回っている。
今後も非水洗化者に対し、適正な合併処理浄化槽の設置促進を図っていく。</t>
    <rPh sb="96" eb="99">
      <t>ジョウカソウ</t>
    </rPh>
    <rPh sb="250" eb="252">
      <t>ゲンテイ</t>
    </rPh>
    <rPh sb="285" eb="288">
      <t>シヨウリョウ</t>
    </rPh>
    <rPh sb="296" eb="298">
      <t>ヨウイン</t>
    </rPh>
    <rPh sb="308" eb="309">
      <t>タイ</t>
    </rPh>
    <rPh sb="310" eb="313">
      <t>ジョウカソウ</t>
    </rPh>
    <rPh sb="313" eb="315">
      <t>セツビ</t>
    </rPh>
    <rPh sb="316" eb="318">
      <t>イジ</t>
    </rPh>
    <rPh sb="318" eb="319">
      <t>ハカ</t>
    </rPh>
    <rPh sb="321" eb="323">
      <t>ヒヨウ</t>
    </rPh>
    <rPh sb="328" eb="330">
      <t>シュウニュウ</t>
    </rPh>
    <rPh sb="340" eb="342">
      <t>セツゲン</t>
    </rPh>
    <rPh sb="343" eb="344">
      <t>シタ</t>
    </rPh>
    <rPh sb="361" eb="363">
      <t>ヒヨウ</t>
    </rPh>
    <rPh sb="375" eb="376">
      <t>イ</t>
    </rPh>
    <rPh sb="377" eb="378">
      <t>ガタ</t>
    </rPh>
    <rPh sb="380" eb="382">
      <t>ケイゾク</t>
    </rPh>
    <rPh sb="402" eb="403">
      <t>トウ</t>
    </rPh>
    <rPh sb="403" eb="405">
      <t>ヒヨウ</t>
    </rPh>
    <rPh sb="406" eb="408">
      <t>ゾウカ</t>
    </rPh>
    <rPh sb="414" eb="416">
      <t>ケイヒ</t>
    </rPh>
    <rPh sb="467" eb="469">
      <t>セイソウ</t>
    </rPh>
    <rPh sb="470" eb="474">
      <t>ホシュテンケン</t>
    </rPh>
    <rPh sb="478" eb="480">
      <t>ゲンショウ</t>
    </rPh>
    <rPh sb="480" eb="481">
      <t>トウ</t>
    </rPh>
    <rPh sb="482" eb="484">
      <t>カンリ</t>
    </rPh>
    <rPh sb="485" eb="486">
      <t>カ</t>
    </rPh>
    <rPh sb="491" eb="493">
      <t>サクゲン</t>
    </rPh>
    <rPh sb="494" eb="495">
      <t>ツト</t>
    </rPh>
    <rPh sb="506" eb="508">
      <t>ビゾウ</t>
    </rPh>
    <rPh sb="561" eb="562">
      <t>ハカ</t>
    </rPh>
    <phoneticPr fontId="4"/>
  </si>
  <si>
    <t>　当事業は、平成18年度から町が事業主体となり浄化槽を設置し、維持管理を行う「市町村設置型」により浄化槽の整備、普及に努めている。また、平成18年度以前に個人で浄化槽を設置した者から浄化槽の寄付を受け、町で管理を行っている。
　なお、令和6年度末の管理基数は431基である。
　浄化槽本体については、適宣、修繕及び更新を行っている状況である。また、一般的に本体が30年程度、ブロア等附帯設備については、10年程度の実耐用年数と設定されているが、当初設置後15～20年程経過している浄化槽もあることから、今後も町が負担して行う保守管理経費の増加が見込まれる。
①については、増加したが、全国及び類似団体平均を下回っている。</t>
    <rPh sb="2" eb="4">
      <t>ジギョウ</t>
    </rPh>
    <rPh sb="178" eb="180">
      <t>ホンタイ</t>
    </rPh>
    <rPh sb="262" eb="266">
      <t>ホシュカンリ</t>
    </rPh>
    <rPh sb="287" eb="289">
      <t>ゾウカ</t>
    </rPh>
    <phoneticPr fontId="4"/>
  </si>
  <si>
    <r>
      <t>　特定地域生活排水処理事業について、浄化槽設備の維持管理費に対する使用料収入の占める割合が低いため、今後も厳しい収支状況が見込まれる。
　また、浄化槽本体や附帯設備の経年劣化等による保守管理費の増加が今後も見込まれる。
　このことから、収支状況を</t>
    </r>
    <r>
      <rPr>
        <sz val="11"/>
        <rFont val="ＭＳ ゴシック"/>
        <family val="3"/>
        <charset val="128"/>
      </rPr>
      <t>明確に把握するため、令和4年度から法適用へ移行している。</t>
    </r>
    <r>
      <rPr>
        <sz val="11"/>
        <color theme="1"/>
        <rFont val="ＭＳ ゴシック"/>
        <family val="3"/>
        <charset val="128"/>
      </rPr>
      <t xml:space="preserve">
　また、町内処理区域内で浄化槽による汚水処理を計画している未設置世帯に対し、設置促進のPR活動等に努めていく。
　適切な浄化槽設備等の維持管理及び更新を図るとともに、持続可能な下水道事業のため、収入の確保と安定かつ効率的な経営に努めていく。</t>
    </r>
    <rPh sb="1" eb="3">
      <t>トクテイ</t>
    </rPh>
    <rPh sb="3" eb="5">
      <t>チイキ</t>
    </rPh>
    <rPh sb="5" eb="7">
      <t>セイカツ</t>
    </rPh>
    <rPh sb="7" eb="9">
      <t>ハイスイ</t>
    </rPh>
    <rPh sb="9" eb="11">
      <t>ショリ</t>
    </rPh>
    <rPh sb="11" eb="13">
      <t>ジギョウ</t>
    </rPh>
    <rPh sb="18" eb="21">
      <t>ジョウカソウ</t>
    </rPh>
    <rPh sb="21" eb="23">
      <t>セツビ</t>
    </rPh>
    <rPh sb="24" eb="26">
      <t>イジ</t>
    </rPh>
    <rPh sb="91" eb="95">
      <t>ホシュカンリ</t>
    </rPh>
    <rPh sb="118" eb="120">
      <t>シュウシ</t>
    </rPh>
    <rPh sb="120" eb="122">
      <t>ジョウキョウ</t>
    </rPh>
    <rPh sb="123" eb="125">
      <t>メイカク</t>
    </rPh>
    <rPh sb="126" eb="128">
      <t>ハアク</t>
    </rPh>
    <rPh sb="133" eb="135">
      <t>レイワ</t>
    </rPh>
    <rPh sb="136" eb="137">
      <t>ネン</t>
    </rPh>
    <rPh sb="187" eb="188">
      <t>タイ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</si>
</sst>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5" fillId="0" borderId="6" xfId="0" applyFont="1" applyBorder="1" applyAlignment="1" applyProtection="1">
      <alignment horizontal="left" vertical="top" wrapText="1"/>
      <protection locked="0"/>
    </xf>
    <xf numFmtId="0" fontId="15" fillId="0" borderId="0" xfId="0" applyFont="1" applyAlignment="1" applyProtection="1">
      <alignment horizontal="left" vertical="top" wrapText="1"/>
      <protection locked="0"/>
    </xf>
    <xf numFmtId="0" fontId="15" fillId="0" borderId="7" xfId="0" applyFont="1" applyBorder="1" applyAlignment="1" applyProtection="1">
      <alignment horizontal="left" vertical="top" wrapText="1"/>
      <protection locked="0"/>
    </xf>
    <xf numFmtId="0" fontId="15" fillId="0" borderId="8" xfId="0" applyFont="1" applyBorder="1" applyAlignment="1" applyProtection="1">
      <alignment horizontal="left" vertical="top" wrapText="1"/>
      <protection locked="0"/>
    </xf>
    <xf numFmtId="0" fontId="15" fillId="0" borderId="1" xfId="0" applyFont="1" applyBorder="1" applyAlignment="1" applyProtection="1">
      <alignment horizontal="left" vertical="top" wrapText="1"/>
      <protection locked="0"/>
    </xf>
    <xf numFmtId="0" fontId="15" fillId="0" borderId="9" xfId="0" applyFont="1" applyBorder="1" applyAlignment="1" applyProtection="1">
      <alignment horizontal="left" vertical="top" wrapText="1"/>
      <protection locked="0"/>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6E1-4018-90B3-21F2EF71EE9B}"/>
            </c:ext>
          </c:extLst>
        </c:ser>
        <c:dLbls>
          <c:showLegendKey val="0"/>
          <c:showVal val="0"/>
          <c:showCatName val="0"/>
          <c:showSerName val="0"/>
          <c:showPercent val="0"/>
          <c:showBubbleSize val="0"/>
        </c:dLbls>
        <c:gapWidth val="150"/>
        <c:axId val="160028160"/>
        <c:axId val="160029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6E1-4018-90B3-21F2EF71EE9B}"/>
            </c:ext>
          </c:extLst>
        </c:ser>
        <c:dLbls>
          <c:showLegendKey val="0"/>
          <c:showVal val="0"/>
          <c:showCatName val="0"/>
          <c:showSerName val="0"/>
          <c:showPercent val="0"/>
          <c:showBubbleSize val="0"/>
        </c:dLbls>
        <c:marker val="1"/>
        <c:smooth val="0"/>
        <c:axId val="160028160"/>
        <c:axId val="160029696"/>
      </c:lineChart>
      <c:dateAx>
        <c:axId val="160028160"/>
        <c:scaling>
          <c:orientation val="minMax"/>
        </c:scaling>
        <c:delete val="1"/>
        <c:axPos val="b"/>
        <c:numFmt formatCode="&quot;R&quot;yy" sourceLinked="1"/>
        <c:majorTickMark val="none"/>
        <c:minorTickMark val="none"/>
        <c:tickLblPos val="none"/>
        <c:crossAx val="160029696"/>
        <c:crosses val="autoZero"/>
        <c:auto val="1"/>
        <c:lblOffset val="100"/>
        <c:baseTimeUnit val="years"/>
      </c:dateAx>
      <c:valAx>
        <c:axId val="16002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0281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0</c:v>
                </c:pt>
                <c:pt idx="1">
                  <c:v>0</c:v>
                </c:pt>
                <c:pt idx="2">
                  <c:v>50.17</c:v>
                </c:pt>
                <c:pt idx="3">
                  <c:v>48.83</c:v>
                </c:pt>
                <c:pt idx="4">
                  <c:v>48.42</c:v>
                </c:pt>
              </c:numCache>
            </c:numRef>
          </c:val>
          <c:extLst>
            <c:ext xmlns:c16="http://schemas.microsoft.com/office/drawing/2014/chart" uri="{C3380CC4-5D6E-409C-BE32-E72D297353CC}">
              <c16:uniqueId val="{00000000-73EE-4269-9500-A27151DB279A}"/>
            </c:ext>
          </c:extLst>
        </c:ser>
        <c:dLbls>
          <c:showLegendKey val="0"/>
          <c:showVal val="0"/>
          <c:showCatName val="0"/>
          <c:showSerName val="0"/>
          <c:showPercent val="0"/>
          <c:showBubbleSize val="0"/>
        </c:dLbls>
        <c:gapWidth val="150"/>
        <c:axId val="161417088"/>
        <c:axId val="1614186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88.45</c:v>
                </c:pt>
                <c:pt idx="3">
                  <c:v>54.08</c:v>
                </c:pt>
                <c:pt idx="4">
                  <c:v>52.59</c:v>
                </c:pt>
              </c:numCache>
            </c:numRef>
          </c:val>
          <c:smooth val="0"/>
          <c:extLst>
            <c:ext xmlns:c16="http://schemas.microsoft.com/office/drawing/2014/chart" uri="{C3380CC4-5D6E-409C-BE32-E72D297353CC}">
              <c16:uniqueId val="{00000001-73EE-4269-9500-A27151DB279A}"/>
            </c:ext>
          </c:extLst>
        </c:ser>
        <c:dLbls>
          <c:showLegendKey val="0"/>
          <c:showVal val="0"/>
          <c:showCatName val="0"/>
          <c:showSerName val="0"/>
          <c:showPercent val="0"/>
          <c:showBubbleSize val="0"/>
        </c:dLbls>
        <c:marker val="1"/>
        <c:smooth val="0"/>
        <c:axId val="161417088"/>
        <c:axId val="161418624"/>
      </c:lineChart>
      <c:dateAx>
        <c:axId val="161417088"/>
        <c:scaling>
          <c:orientation val="minMax"/>
        </c:scaling>
        <c:delete val="1"/>
        <c:axPos val="b"/>
        <c:numFmt formatCode="&quot;R&quot;yy" sourceLinked="1"/>
        <c:majorTickMark val="none"/>
        <c:minorTickMark val="none"/>
        <c:tickLblPos val="none"/>
        <c:crossAx val="161418624"/>
        <c:crosses val="autoZero"/>
        <c:auto val="1"/>
        <c:lblOffset val="100"/>
        <c:baseTimeUnit val="years"/>
      </c:dateAx>
      <c:valAx>
        <c:axId val="1614186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4170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0</c:v>
                </c:pt>
                <c:pt idx="1">
                  <c:v>0</c:v>
                </c:pt>
                <c:pt idx="2">
                  <c:v>70.44</c:v>
                </c:pt>
                <c:pt idx="3">
                  <c:v>71.010000000000005</c:v>
                </c:pt>
                <c:pt idx="4">
                  <c:v>71.89</c:v>
                </c:pt>
              </c:numCache>
            </c:numRef>
          </c:val>
          <c:extLst>
            <c:ext xmlns:c16="http://schemas.microsoft.com/office/drawing/2014/chart" uri="{C3380CC4-5D6E-409C-BE32-E72D297353CC}">
              <c16:uniqueId val="{00000000-0A64-4AD4-921B-8EFAF686EDE2}"/>
            </c:ext>
          </c:extLst>
        </c:ser>
        <c:dLbls>
          <c:showLegendKey val="0"/>
          <c:showVal val="0"/>
          <c:showCatName val="0"/>
          <c:showSerName val="0"/>
          <c:showPercent val="0"/>
          <c:showBubbleSize val="0"/>
        </c:dLbls>
        <c:gapWidth val="150"/>
        <c:axId val="161471104"/>
        <c:axId val="161476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90.34</c:v>
                </c:pt>
                <c:pt idx="3">
                  <c:v>90.57</c:v>
                </c:pt>
                <c:pt idx="4">
                  <c:v>87.02</c:v>
                </c:pt>
              </c:numCache>
            </c:numRef>
          </c:val>
          <c:smooth val="0"/>
          <c:extLst>
            <c:ext xmlns:c16="http://schemas.microsoft.com/office/drawing/2014/chart" uri="{C3380CC4-5D6E-409C-BE32-E72D297353CC}">
              <c16:uniqueId val="{00000001-0A64-4AD4-921B-8EFAF686EDE2}"/>
            </c:ext>
          </c:extLst>
        </c:ser>
        <c:dLbls>
          <c:showLegendKey val="0"/>
          <c:showVal val="0"/>
          <c:showCatName val="0"/>
          <c:showSerName val="0"/>
          <c:showPercent val="0"/>
          <c:showBubbleSize val="0"/>
        </c:dLbls>
        <c:marker val="1"/>
        <c:smooth val="0"/>
        <c:axId val="161471104"/>
        <c:axId val="161476992"/>
      </c:lineChart>
      <c:dateAx>
        <c:axId val="161471104"/>
        <c:scaling>
          <c:orientation val="minMax"/>
        </c:scaling>
        <c:delete val="1"/>
        <c:axPos val="b"/>
        <c:numFmt formatCode="&quot;R&quot;yy" sourceLinked="1"/>
        <c:majorTickMark val="none"/>
        <c:minorTickMark val="none"/>
        <c:tickLblPos val="none"/>
        <c:crossAx val="161476992"/>
        <c:crosses val="autoZero"/>
        <c:auto val="1"/>
        <c:lblOffset val="100"/>
        <c:baseTimeUnit val="years"/>
      </c:dateAx>
      <c:valAx>
        <c:axId val="161476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471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0</c:v>
                </c:pt>
                <c:pt idx="1">
                  <c:v>0</c:v>
                </c:pt>
                <c:pt idx="2">
                  <c:v>55.31</c:v>
                </c:pt>
                <c:pt idx="3">
                  <c:v>52.58</c:v>
                </c:pt>
                <c:pt idx="4">
                  <c:v>104.48</c:v>
                </c:pt>
              </c:numCache>
            </c:numRef>
          </c:val>
          <c:extLst>
            <c:ext xmlns:c16="http://schemas.microsoft.com/office/drawing/2014/chart" uri="{C3380CC4-5D6E-409C-BE32-E72D297353CC}">
              <c16:uniqueId val="{00000000-1ECD-4092-8EAE-B964E2B725D4}"/>
            </c:ext>
          </c:extLst>
        </c:ser>
        <c:dLbls>
          <c:showLegendKey val="0"/>
          <c:showVal val="0"/>
          <c:showCatName val="0"/>
          <c:showSerName val="0"/>
          <c:showPercent val="0"/>
          <c:showBubbleSize val="0"/>
        </c:dLbls>
        <c:gapWidth val="150"/>
        <c:axId val="160762112"/>
        <c:axId val="16077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100.17</c:v>
                </c:pt>
                <c:pt idx="3">
                  <c:v>96.95</c:v>
                </c:pt>
                <c:pt idx="4">
                  <c:v>99.24</c:v>
                </c:pt>
              </c:numCache>
            </c:numRef>
          </c:val>
          <c:smooth val="0"/>
          <c:extLst>
            <c:ext xmlns:c16="http://schemas.microsoft.com/office/drawing/2014/chart" uri="{C3380CC4-5D6E-409C-BE32-E72D297353CC}">
              <c16:uniqueId val="{00000001-1ECD-4092-8EAE-B964E2B725D4}"/>
            </c:ext>
          </c:extLst>
        </c:ser>
        <c:dLbls>
          <c:showLegendKey val="0"/>
          <c:showVal val="0"/>
          <c:showCatName val="0"/>
          <c:showSerName val="0"/>
          <c:showPercent val="0"/>
          <c:showBubbleSize val="0"/>
        </c:dLbls>
        <c:marker val="1"/>
        <c:smooth val="0"/>
        <c:axId val="160762112"/>
        <c:axId val="160776192"/>
      </c:lineChart>
      <c:dateAx>
        <c:axId val="160762112"/>
        <c:scaling>
          <c:orientation val="minMax"/>
        </c:scaling>
        <c:delete val="1"/>
        <c:axPos val="b"/>
        <c:numFmt formatCode="&quot;R&quot;yy" sourceLinked="1"/>
        <c:majorTickMark val="none"/>
        <c:minorTickMark val="none"/>
        <c:tickLblPos val="none"/>
        <c:crossAx val="160776192"/>
        <c:crosses val="autoZero"/>
        <c:auto val="1"/>
        <c:lblOffset val="100"/>
        <c:baseTimeUnit val="years"/>
      </c:dateAx>
      <c:valAx>
        <c:axId val="160776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62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0</c:v>
                </c:pt>
                <c:pt idx="1">
                  <c:v>0</c:v>
                </c:pt>
                <c:pt idx="2">
                  <c:v>5.68</c:v>
                </c:pt>
                <c:pt idx="3">
                  <c:v>11</c:v>
                </c:pt>
                <c:pt idx="4">
                  <c:v>16.329999999999998</c:v>
                </c:pt>
              </c:numCache>
            </c:numRef>
          </c:val>
          <c:extLst>
            <c:ext xmlns:c16="http://schemas.microsoft.com/office/drawing/2014/chart" uri="{C3380CC4-5D6E-409C-BE32-E72D297353CC}">
              <c16:uniqueId val="{00000000-215F-4602-8B0C-FD38770BC5DB}"/>
            </c:ext>
          </c:extLst>
        </c:ser>
        <c:dLbls>
          <c:showLegendKey val="0"/>
          <c:showVal val="0"/>
          <c:showCatName val="0"/>
          <c:showSerName val="0"/>
          <c:showPercent val="0"/>
          <c:showBubbleSize val="0"/>
        </c:dLbls>
        <c:gapWidth val="150"/>
        <c:axId val="160799744"/>
        <c:axId val="160813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24.31</c:v>
                </c:pt>
                <c:pt idx="3">
                  <c:v>26.92</c:v>
                </c:pt>
                <c:pt idx="4">
                  <c:v>27.57</c:v>
                </c:pt>
              </c:numCache>
            </c:numRef>
          </c:val>
          <c:smooth val="0"/>
          <c:extLst>
            <c:ext xmlns:c16="http://schemas.microsoft.com/office/drawing/2014/chart" uri="{C3380CC4-5D6E-409C-BE32-E72D297353CC}">
              <c16:uniqueId val="{00000001-215F-4602-8B0C-FD38770BC5DB}"/>
            </c:ext>
          </c:extLst>
        </c:ser>
        <c:dLbls>
          <c:showLegendKey val="0"/>
          <c:showVal val="0"/>
          <c:showCatName val="0"/>
          <c:showSerName val="0"/>
          <c:showPercent val="0"/>
          <c:showBubbleSize val="0"/>
        </c:dLbls>
        <c:marker val="1"/>
        <c:smooth val="0"/>
        <c:axId val="160799744"/>
        <c:axId val="160813824"/>
      </c:lineChart>
      <c:dateAx>
        <c:axId val="160799744"/>
        <c:scaling>
          <c:orientation val="minMax"/>
        </c:scaling>
        <c:delete val="1"/>
        <c:axPos val="b"/>
        <c:numFmt formatCode="&quot;R&quot;yy" sourceLinked="1"/>
        <c:majorTickMark val="none"/>
        <c:minorTickMark val="none"/>
        <c:tickLblPos val="none"/>
        <c:crossAx val="160813824"/>
        <c:crosses val="autoZero"/>
        <c:auto val="1"/>
        <c:lblOffset val="100"/>
        <c:baseTimeUnit val="years"/>
      </c:dateAx>
      <c:valAx>
        <c:axId val="1608138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799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B13-4E19-A9D3-A3286F506BD7}"/>
            </c:ext>
          </c:extLst>
        </c:ser>
        <c:dLbls>
          <c:showLegendKey val="0"/>
          <c:showVal val="0"/>
          <c:showCatName val="0"/>
          <c:showSerName val="0"/>
          <c:showPercent val="0"/>
          <c:showBubbleSize val="0"/>
        </c:dLbls>
        <c:gapWidth val="150"/>
        <c:axId val="160989184"/>
        <c:axId val="1609907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4B13-4E19-A9D3-A3286F506BD7}"/>
            </c:ext>
          </c:extLst>
        </c:ser>
        <c:dLbls>
          <c:showLegendKey val="0"/>
          <c:showVal val="0"/>
          <c:showCatName val="0"/>
          <c:showSerName val="0"/>
          <c:showPercent val="0"/>
          <c:showBubbleSize val="0"/>
        </c:dLbls>
        <c:marker val="1"/>
        <c:smooth val="0"/>
        <c:axId val="160989184"/>
        <c:axId val="160990720"/>
      </c:lineChart>
      <c:dateAx>
        <c:axId val="160989184"/>
        <c:scaling>
          <c:orientation val="minMax"/>
        </c:scaling>
        <c:delete val="1"/>
        <c:axPos val="b"/>
        <c:numFmt formatCode="&quot;R&quot;yy" sourceLinked="1"/>
        <c:majorTickMark val="none"/>
        <c:minorTickMark val="none"/>
        <c:tickLblPos val="none"/>
        <c:crossAx val="160990720"/>
        <c:crosses val="autoZero"/>
        <c:auto val="1"/>
        <c:lblOffset val="100"/>
        <c:baseTimeUnit val="years"/>
      </c:dateAx>
      <c:valAx>
        <c:axId val="1609907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0989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387.32</c:v>
                </c:pt>
                <c:pt idx="3">
                  <c:v>548.79</c:v>
                </c:pt>
                <c:pt idx="4">
                  <c:v>569.61</c:v>
                </c:pt>
              </c:numCache>
            </c:numRef>
          </c:val>
          <c:extLst>
            <c:ext xmlns:c16="http://schemas.microsoft.com/office/drawing/2014/chart" uri="{C3380CC4-5D6E-409C-BE32-E72D297353CC}">
              <c16:uniqueId val="{00000000-7235-4707-8E5A-5C8EB5F800E9}"/>
            </c:ext>
          </c:extLst>
        </c:ser>
        <c:dLbls>
          <c:showLegendKey val="0"/>
          <c:showVal val="0"/>
          <c:showCatName val="0"/>
          <c:showSerName val="0"/>
          <c:showPercent val="0"/>
          <c:showBubbleSize val="0"/>
        </c:dLbls>
        <c:gapWidth val="150"/>
        <c:axId val="161081600"/>
        <c:axId val="161091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89.31</c:v>
                </c:pt>
                <c:pt idx="3">
                  <c:v>91.33</c:v>
                </c:pt>
                <c:pt idx="4">
                  <c:v>89.91</c:v>
                </c:pt>
              </c:numCache>
            </c:numRef>
          </c:val>
          <c:smooth val="0"/>
          <c:extLst>
            <c:ext xmlns:c16="http://schemas.microsoft.com/office/drawing/2014/chart" uri="{C3380CC4-5D6E-409C-BE32-E72D297353CC}">
              <c16:uniqueId val="{00000001-7235-4707-8E5A-5C8EB5F800E9}"/>
            </c:ext>
          </c:extLst>
        </c:ser>
        <c:dLbls>
          <c:showLegendKey val="0"/>
          <c:showVal val="0"/>
          <c:showCatName val="0"/>
          <c:showSerName val="0"/>
          <c:showPercent val="0"/>
          <c:showBubbleSize val="0"/>
        </c:dLbls>
        <c:marker val="1"/>
        <c:smooth val="0"/>
        <c:axId val="161081600"/>
        <c:axId val="161091584"/>
      </c:lineChart>
      <c:dateAx>
        <c:axId val="161081600"/>
        <c:scaling>
          <c:orientation val="minMax"/>
        </c:scaling>
        <c:delete val="1"/>
        <c:axPos val="b"/>
        <c:numFmt formatCode="&quot;R&quot;yy" sourceLinked="1"/>
        <c:majorTickMark val="none"/>
        <c:minorTickMark val="none"/>
        <c:tickLblPos val="none"/>
        <c:crossAx val="161091584"/>
        <c:crosses val="autoZero"/>
        <c:auto val="1"/>
        <c:lblOffset val="100"/>
        <c:baseTimeUnit val="years"/>
      </c:dateAx>
      <c:valAx>
        <c:axId val="161091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0816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0</c:v>
                </c:pt>
                <c:pt idx="1">
                  <c:v>0</c:v>
                </c:pt>
                <c:pt idx="2">
                  <c:v>365.31</c:v>
                </c:pt>
                <c:pt idx="3">
                  <c:v>383.8</c:v>
                </c:pt>
                <c:pt idx="4">
                  <c:v>424.96</c:v>
                </c:pt>
              </c:numCache>
            </c:numRef>
          </c:val>
          <c:extLst>
            <c:ext xmlns:c16="http://schemas.microsoft.com/office/drawing/2014/chart" uri="{C3380CC4-5D6E-409C-BE32-E72D297353CC}">
              <c16:uniqueId val="{00000000-9F5A-49B3-BD03-A28EE7F77112}"/>
            </c:ext>
          </c:extLst>
        </c:ser>
        <c:dLbls>
          <c:showLegendKey val="0"/>
          <c:showVal val="0"/>
          <c:showCatName val="0"/>
          <c:showSerName val="0"/>
          <c:showPercent val="0"/>
          <c:showBubbleSize val="0"/>
        </c:dLbls>
        <c:gapWidth val="150"/>
        <c:axId val="161135616"/>
        <c:axId val="161149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138.19999999999999</c:v>
                </c:pt>
                <c:pt idx="3">
                  <c:v>126.97</c:v>
                </c:pt>
                <c:pt idx="4">
                  <c:v>103.61</c:v>
                </c:pt>
              </c:numCache>
            </c:numRef>
          </c:val>
          <c:smooth val="0"/>
          <c:extLst>
            <c:ext xmlns:c16="http://schemas.microsoft.com/office/drawing/2014/chart" uri="{C3380CC4-5D6E-409C-BE32-E72D297353CC}">
              <c16:uniqueId val="{00000001-9F5A-49B3-BD03-A28EE7F77112}"/>
            </c:ext>
          </c:extLst>
        </c:ser>
        <c:dLbls>
          <c:showLegendKey val="0"/>
          <c:showVal val="0"/>
          <c:showCatName val="0"/>
          <c:showSerName val="0"/>
          <c:showPercent val="0"/>
          <c:showBubbleSize val="0"/>
        </c:dLbls>
        <c:marker val="1"/>
        <c:smooth val="0"/>
        <c:axId val="161135616"/>
        <c:axId val="161149696"/>
      </c:lineChart>
      <c:dateAx>
        <c:axId val="161135616"/>
        <c:scaling>
          <c:orientation val="minMax"/>
        </c:scaling>
        <c:delete val="1"/>
        <c:axPos val="b"/>
        <c:numFmt formatCode="&quot;R&quot;yy" sourceLinked="1"/>
        <c:majorTickMark val="none"/>
        <c:minorTickMark val="none"/>
        <c:tickLblPos val="none"/>
        <c:crossAx val="161149696"/>
        <c:crosses val="autoZero"/>
        <c:auto val="1"/>
        <c:lblOffset val="100"/>
        <c:baseTimeUnit val="years"/>
      </c:dateAx>
      <c:valAx>
        <c:axId val="16114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135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0</c:v>
                </c:pt>
                <c:pt idx="1">
                  <c:v>0</c:v>
                </c:pt>
                <c:pt idx="2" formatCode="#,##0.00;&quot;△&quot;#,##0.00">
                  <c:v>0</c:v>
                </c:pt>
                <c:pt idx="3" formatCode="#,##0.00;&quot;△&quot;#,##0.00">
                  <c:v>0</c:v>
                </c:pt>
                <c:pt idx="4" formatCode="#,##0.00;&quot;△&quot;#,##0.00">
                  <c:v>0</c:v>
                </c:pt>
              </c:numCache>
            </c:numRef>
          </c:val>
          <c:extLst>
            <c:ext xmlns:c16="http://schemas.microsoft.com/office/drawing/2014/chart" uri="{C3380CC4-5D6E-409C-BE32-E72D297353CC}">
              <c16:uniqueId val="{00000000-24C3-4D3B-B9E1-91BECA7A5DF2}"/>
            </c:ext>
          </c:extLst>
        </c:ser>
        <c:dLbls>
          <c:showLegendKey val="0"/>
          <c:showVal val="0"/>
          <c:showCatName val="0"/>
          <c:showSerName val="0"/>
          <c:showPercent val="0"/>
          <c:showBubbleSize val="0"/>
        </c:dLbls>
        <c:gapWidth val="150"/>
        <c:axId val="161263616"/>
        <c:axId val="1612651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294.08999999999997</c:v>
                </c:pt>
                <c:pt idx="3">
                  <c:v>338.47</c:v>
                </c:pt>
                <c:pt idx="4">
                  <c:v>368.83</c:v>
                </c:pt>
              </c:numCache>
            </c:numRef>
          </c:val>
          <c:smooth val="0"/>
          <c:extLst>
            <c:ext xmlns:c16="http://schemas.microsoft.com/office/drawing/2014/chart" uri="{C3380CC4-5D6E-409C-BE32-E72D297353CC}">
              <c16:uniqueId val="{00000001-24C3-4D3B-B9E1-91BECA7A5DF2}"/>
            </c:ext>
          </c:extLst>
        </c:ser>
        <c:dLbls>
          <c:showLegendKey val="0"/>
          <c:showVal val="0"/>
          <c:showCatName val="0"/>
          <c:showSerName val="0"/>
          <c:showPercent val="0"/>
          <c:showBubbleSize val="0"/>
        </c:dLbls>
        <c:marker val="1"/>
        <c:smooth val="0"/>
        <c:axId val="161263616"/>
        <c:axId val="161265152"/>
      </c:lineChart>
      <c:dateAx>
        <c:axId val="161263616"/>
        <c:scaling>
          <c:orientation val="minMax"/>
        </c:scaling>
        <c:delete val="1"/>
        <c:axPos val="b"/>
        <c:numFmt formatCode="&quot;R&quot;yy" sourceLinked="1"/>
        <c:majorTickMark val="none"/>
        <c:minorTickMark val="none"/>
        <c:tickLblPos val="none"/>
        <c:crossAx val="161265152"/>
        <c:crosses val="autoZero"/>
        <c:auto val="1"/>
        <c:lblOffset val="100"/>
        <c:baseTimeUnit val="years"/>
      </c:dateAx>
      <c:valAx>
        <c:axId val="1612651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263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0</c:v>
                </c:pt>
                <c:pt idx="1">
                  <c:v>0</c:v>
                </c:pt>
                <c:pt idx="2">
                  <c:v>26.07</c:v>
                </c:pt>
                <c:pt idx="3">
                  <c:v>31.59</c:v>
                </c:pt>
                <c:pt idx="4">
                  <c:v>32.85</c:v>
                </c:pt>
              </c:numCache>
            </c:numRef>
          </c:val>
          <c:extLst>
            <c:ext xmlns:c16="http://schemas.microsoft.com/office/drawing/2014/chart" uri="{C3380CC4-5D6E-409C-BE32-E72D297353CC}">
              <c16:uniqueId val="{00000000-2F7D-4362-A2AB-5F5E7713D0E6}"/>
            </c:ext>
          </c:extLst>
        </c:ser>
        <c:dLbls>
          <c:showLegendKey val="0"/>
          <c:showVal val="0"/>
          <c:showCatName val="0"/>
          <c:showSerName val="0"/>
          <c:showPercent val="0"/>
          <c:showBubbleSize val="0"/>
        </c:dLbls>
        <c:gapWidth val="150"/>
        <c:axId val="161325824"/>
        <c:axId val="161327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59.01</c:v>
                </c:pt>
                <c:pt idx="3">
                  <c:v>56.06</c:v>
                </c:pt>
                <c:pt idx="4">
                  <c:v>53.25</c:v>
                </c:pt>
              </c:numCache>
            </c:numRef>
          </c:val>
          <c:smooth val="0"/>
          <c:extLst>
            <c:ext xmlns:c16="http://schemas.microsoft.com/office/drawing/2014/chart" uri="{C3380CC4-5D6E-409C-BE32-E72D297353CC}">
              <c16:uniqueId val="{00000001-2F7D-4362-A2AB-5F5E7713D0E6}"/>
            </c:ext>
          </c:extLst>
        </c:ser>
        <c:dLbls>
          <c:showLegendKey val="0"/>
          <c:showVal val="0"/>
          <c:showCatName val="0"/>
          <c:showSerName val="0"/>
          <c:showPercent val="0"/>
          <c:showBubbleSize val="0"/>
        </c:dLbls>
        <c:marker val="1"/>
        <c:smooth val="0"/>
        <c:axId val="161325824"/>
        <c:axId val="161327360"/>
      </c:lineChart>
      <c:dateAx>
        <c:axId val="161325824"/>
        <c:scaling>
          <c:orientation val="minMax"/>
        </c:scaling>
        <c:delete val="1"/>
        <c:axPos val="b"/>
        <c:numFmt formatCode="&quot;R&quot;yy" sourceLinked="1"/>
        <c:majorTickMark val="none"/>
        <c:minorTickMark val="none"/>
        <c:tickLblPos val="none"/>
        <c:crossAx val="161327360"/>
        <c:crosses val="autoZero"/>
        <c:auto val="1"/>
        <c:lblOffset val="100"/>
        <c:baseTimeUnit val="years"/>
      </c:dateAx>
      <c:valAx>
        <c:axId val="161327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325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0</c:v>
                </c:pt>
                <c:pt idx="1">
                  <c:v>0</c:v>
                </c:pt>
                <c:pt idx="2">
                  <c:v>341.02</c:v>
                </c:pt>
                <c:pt idx="3">
                  <c:v>342.71</c:v>
                </c:pt>
                <c:pt idx="4">
                  <c:v>305.74</c:v>
                </c:pt>
              </c:numCache>
            </c:numRef>
          </c:val>
          <c:extLst>
            <c:ext xmlns:c16="http://schemas.microsoft.com/office/drawing/2014/chart" uri="{C3380CC4-5D6E-409C-BE32-E72D297353CC}">
              <c16:uniqueId val="{00000000-E865-4932-9A95-855EEF25D750}"/>
            </c:ext>
          </c:extLst>
        </c:ser>
        <c:dLbls>
          <c:showLegendKey val="0"/>
          <c:showVal val="0"/>
          <c:showCatName val="0"/>
          <c:showSerName val="0"/>
          <c:showPercent val="0"/>
          <c:showBubbleSize val="0"/>
        </c:dLbls>
        <c:gapWidth val="150"/>
        <c:axId val="161354880"/>
        <c:axId val="161356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291.82</c:v>
                </c:pt>
                <c:pt idx="3">
                  <c:v>304.36</c:v>
                </c:pt>
                <c:pt idx="4">
                  <c:v>325.45</c:v>
                </c:pt>
              </c:numCache>
            </c:numRef>
          </c:val>
          <c:smooth val="0"/>
          <c:extLst>
            <c:ext xmlns:c16="http://schemas.microsoft.com/office/drawing/2014/chart" uri="{C3380CC4-5D6E-409C-BE32-E72D297353CC}">
              <c16:uniqueId val="{00000001-E865-4932-9A95-855EEF25D750}"/>
            </c:ext>
          </c:extLst>
        </c:ser>
        <c:dLbls>
          <c:showLegendKey val="0"/>
          <c:showVal val="0"/>
          <c:showCatName val="0"/>
          <c:showSerName val="0"/>
          <c:showPercent val="0"/>
          <c:showBubbleSize val="0"/>
        </c:dLbls>
        <c:marker val="1"/>
        <c:smooth val="0"/>
        <c:axId val="161354880"/>
        <c:axId val="161356416"/>
      </c:lineChart>
      <c:dateAx>
        <c:axId val="161354880"/>
        <c:scaling>
          <c:orientation val="minMax"/>
        </c:scaling>
        <c:delete val="1"/>
        <c:axPos val="b"/>
        <c:numFmt formatCode="&quot;R&quot;yy" sourceLinked="1"/>
        <c:majorTickMark val="none"/>
        <c:minorTickMark val="none"/>
        <c:tickLblPos val="none"/>
        <c:crossAx val="161356416"/>
        <c:crosses val="autoZero"/>
        <c:auto val="1"/>
        <c:lblOffset val="100"/>
        <c:baseTimeUnit val="years"/>
      </c:dateAx>
      <c:valAx>
        <c:axId val="161356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61354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【106.63】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【84.89】</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【54.37】</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【329.31】</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【51.14】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【26.38】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80" zoomScaleNormal="8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宮城県　大和町</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特定地域生活排水処理</v>
      </c>
      <c r="Q8" s="39"/>
      <c r="R8" s="39"/>
      <c r="S8" s="39"/>
      <c r="T8" s="39"/>
      <c r="U8" s="39"/>
      <c r="V8" s="39"/>
      <c r="W8" s="39" t="str">
        <f>データ!L6</f>
        <v>K2</v>
      </c>
      <c r="X8" s="39"/>
      <c r="Y8" s="39"/>
      <c r="Z8" s="39"/>
      <c r="AA8" s="39"/>
      <c r="AB8" s="39"/>
      <c r="AC8" s="39"/>
      <c r="AD8" s="40" t="str">
        <f>データ!$M$6</f>
        <v>非設置</v>
      </c>
      <c r="AE8" s="40"/>
      <c r="AF8" s="40"/>
      <c r="AG8" s="40"/>
      <c r="AH8" s="40"/>
      <c r="AI8" s="40"/>
      <c r="AJ8" s="40"/>
      <c r="AK8" s="3"/>
      <c r="AL8" s="41">
        <f>データ!S6</f>
        <v>27861</v>
      </c>
      <c r="AM8" s="41"/>
      <c r="AN8" s="41"/>
      <c r="AO8" s="41"/>
      <c r="AP8" s="41"/>
      <c r="AQ8" s="41"/>
      <c r="AR8" s="41"/>
      <c r="AS8" s="41"/>
      <c r="AT8" s="34">
        <f>データ!T6</f>
        <v>225.49</v>
      </c>
      <c r="AU8" s="34"/>
      <c r="AV8" s="34"/>
      <c r="AW8" s="34"/>
      <c r="AX8" s="34"/>
      <c r="AY8" s="34"/>
      <c r="AZ8" s="34"/>
      <c r="BA8" s="34"/>
      <c r="BB8" s="34">
        <f>データ!U6</f>
        <v>123.56</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54.42</v>
      </c>
      <c r="J10" s="34"/>
      <c r="K10" s="34"/>
      <c r="L10" s="34"/>
      <c r="M10" s="34"/>
      <c r="N10" s="34"/>
      <c r="O10" s="34"/>
      <c r="P10" s="34">
        <f>データ!P6</f>
        <v>6.61</v>
      </c>
      <c r="Q10" s="34"/>
      <c r="R10" s="34"/>
      <c r="S10" s="34"/>
      <c r="T10" s="34"/>
      <c r="U10" s="34"/>
      <c r="V10" s="34"/>
      <c r="W10" s="34">
        <f>データ!Q6</f>
        <v>100</v>
      </c>
      <c r="X10" s="34"/>
      <c r="Y10" s="34"/>
      <c r="Z10" s="34"/>
      <c r="AA10" s="34"/>
      <c r="AB10" s="34"/>
      <c r="AC10" s="34"/>
      <c r="AD10" s="41">
        <f>データ!R6</f>
        <v>2255</v>
      </c>
      <c r="AE10" s="41"/>
      <c r="AF10" s="41"/>
      <c r="AG10" s="41"/>
      <c r="AH10" s="41"/>
      <c r="AI10" s="41"/>
      <c r="AJ10" s="41"/>
      <c r="AK10" s="2"/>
      <c r="AL10" s="41">
        <f>データ!V6</f>
        <v>1843</v>
      </c>
      <c r="AM10" s="41"/>
      <c r="AN10" s="41"/>
      <c r="AO10" s="41"/>
      <c r="AP10" s="41"/>
      <c r="AQ10" s="41"/>
      <c r="AR10" s="41"/>
      <c r="AS10" s="41"/>
      <c r="AT10" s="34">
        <f>データ!W6</f>
        <v>0.47</v>
      </c>
      <c r="AU10" s="34"/>
      <c r="AV10" s="34"/>
      <c r="AW10" s="34"/>
      <c r="AX10" s="34"/>
      <c r="AY10" s="34"/>
      <c r="AZ10" s="34"/>
      <c r="BA10" s="34"/>
      <c r="BB10" s="34">
        <f>データ!X6</f>
        <v>3921.28</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112</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70" t="s">
        <v>113</v>
      </c>
      <c r="BM47" s="71"/>
      <c r="BN47" s="71"/>
      <c r="BO47" s="71"/>
      <c r="BP47" s="71"/>
      <c r="BQ47" s="71"/>
      <c r="BR47" s="71"/>
      <c r="BS47" s="71"/>
      <c r="BT47" s="71"/>
      <c r="BU47" s="71"/>
      <c r="BV47" s="71"/>
      <c r="BW47" s="71"/>
      <c r="BX47" s="71"/>
      <c r="BY47" s="71"/>
      <c r="BZ47" s="72"/>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70"/>
      <c r="BM48" s="71"/>
      <c r="BN48" s="71"/>
      <c r="BO48" s="71"/>
      <c r="BP48" s="71"/>
      <c r="BQ48" s="71"/>
      <c r="BR48" s="71"/>
      <c r="BS48" s="71"/>
      <c r="BT48" s="71"/>
      <c r="BU48" s="71"/>
      <c r="BV48" s="71"/>
      <c r="BW48" s="71"/>
      <c r="BX48" s="71"/>
      <c r="BY48" s="71"/>
      <c r="BZ48" s="72"/>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70"/>
      <c r="BM49" s="71"/>
      <c r="BN49" s="71"/>
      <c r="BO49" s="71"/>
      <c r="BP49" s="71"/>
      <c r="BQ49" s="71"/>
      <c r="BR49" s="71"/>
      <c r="BS49" s="71"/>
      <c r="BT49" s="71"/>
      <c r="BU49" s="71"/>
      <c r="BV49" s="71"/>
      <c r="BW49" s="71"/>
      <c r="BX49" s="71"/>
      <c r="BY49" s="71"/>
      <c r="BZ49" s="72"/>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70"/>
      <c r="BM50" s="71"/>
      <c r="BN50" s="71"/>
      <c r="BO50" s="71"/>
      <c r="BP50" s="71"/>
      <c r="BQ50" s="71"/>
      <c r="BR50" s="71"/>
      <c r="BS50" s="71"/>
      <c r="BT50" s="71"/>
      <c r="BU50" s="71"/>
      <c r="BV50" s="71"/>
      <c r="BW50" s="71"/>
      <c r="BX50" s="71"/>
      <c r="BY50" s="71"/>
      <c r="BZ50" s="72"/>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70"/>
      <c r="BM51" s="71"/>
      <c r="BN51" s="71"/>
      <c r="BO51" s="71"/>
      <c r="BP51" s="71"/>
      <c r="BQ51" s="71"/>
      <c r="BR51" s="71"/>
      <c r="BS51" s="71"/>
      <c r="BT51" s="71"/>
      <c r="BU51" s="71"/>
      <c r="BV51" s="71"/>
      <c r="BW51" s="71"/>
      <c r="BX51" s="71"/>
      <c r="BY51" s="71"/>
      <c r="BZ51" s="72"/>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70"/>
      <c r="BM52" s="71"/>
      <c r="BN52" s="71"/>
      <c r="BO52" s="71"/>
      <c r="BP52" s="71"/>
      <c r="BQ52" s="71"/>
      <c r="BR52" s="71"/>
      <c r="BS52" s="71"/>
      <c r="BT52" s="71"/>
      <c r="BU52" s="71"/>
      <c r="BV52" s="71"/>
      <c r="BW52" s="71"/>
      <c r="BX52" s="71"/>
      <c r="BY52" s="71"/>
      <c r="BZ52" s="72"/>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70"/>
      <c r="BM53" s="71"/>
      <c r="BN53" s="71"/>
      <c r="BO53" s="71"/>
      <c r="BP53" s="71"/>
      <c r="BQ53" s="71"/>
      <c r="BR53" s="71"/>
      <c r="BS53" s="71"/>
      <c r="BT53" s="71"/>
      <c r="BU53" s="71"/>
      <c r="BV53" s="71"/>
      <c r="BW53" s="71"/>
      <c r="BX53" s="71"/>
      <c r="BY53" s="71"/>
      <c r="BZ53" s="72"/>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70"/>
      <c r="BM54" s="71"/>
      <c r="BN54" s="71"/>
      <c r="BO54" s="71"/>
      <c r="BP54" s="71"/>
      <c r="BQ54" s="71"/>
      <c r="BR54" s="71"/>
      <c r="BS54" s="71"/>
      <c r="BT54" s="71"/>
      <c r="BU54" s="71"/>
      <c r="BV54" s="71"/>
      <c r="BW54" s="71"/>
      <c r="BX54" s="71"/>
      <c r="BY54" s="71"/>
      <c r="BZ54" s="72"/>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70"/>
      <c r="BM55" s="71"/>
      <c r="BN55" s="71"/>
      <c r="BO55" s="71"/>
      <c r="BP55" s="71"/>
      <c r="BQ55" s="71"/>
      <c r="BR55" s="71"/>
      <c r="BS55" s="71"/>
      <c r="BT55" s="71"/>
      <c r="BU55" s="71"/>
      <c r="BV55" s="71"/>
      <c r="BW55" s="71"/>
      <c r="BX55" s="71"/>
      <c r="BY55" s="71"/>
      <c r="BZ55" s="72"/>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70"/>
      <c r="BM56" s="71"/>
      <c r="BN56" s="71"/>
      <c r="BO56" s="71"/>
      <c r="BP56" s="71"/>
      <c r="BQ56" s="71"/>
      <c r="BR56" s="71"/>
      <c r="BS56" s="71"/>
      <c r="BT56" s="71"/>
      <c r="BU56" s="71"/>
      <c r="BV56" s="71"/>
      <c r="BW56" s="71"/>
      <c r="BX56" s="71"/>
      <c r="BY56" s="71"/>
      <c r="BZ56" s="72"/>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70"/>
      <c r="BM57" s="71"/>
      <c r="BN57" s="71"/>
      <c r="BO57" s="71"/>
      <c r="BP57" s="71"/>
      <c r="BQ57" s="71"/>
      <c r="BR57" s="71"/>
      <c r="BS57" s="71"/>
      <c r="BT57" s="71"/>
      <c r="BU57" s="71"/>
      <c r="BV57" s="71"/>
      <c r="BW57" s="71"/>
      <c r="BX57" s="71"/>
      <c r="BY57" s="71"/>
      <c r="BZ57" s="72"/>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70"/>
      <c r="BM58" s="71"/>
      <c r="BN58" s="71"/>
      <c r="BO58" s="71"/>
      <c r="BP58" s="71"/>
      <c r="BQ58" s="71"/>
      <c r="BR58" s="71"/>
      <c r="BS58" s="71"/>
      <c r="BT58" s="71"/>
      <c r="BU58" s="71"/>
      <c r="BV58" s="71"/>
      <c r="BW58" s="71"/>
      <c r="BX58" s="71"/>
      <c r="BY58" s="71"/>
      <c r="BZ58" s="72"/>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70"/>
      <c r="BM59" s="71"/>
      <c r="BN59" s="71"/>
      <c r="BO59" s="71"/>
      <c r="BP59" s="71"/>
      <c r="BQ59" s="71"/>
      <c r="BR59" s="71"/>
      <c r="BS59" s="71"/>
      <c r="BT59" s="71"/>
      <c r="BU59" s="71"/>
      <c r="BV59" s="71"/>
      <c r="BW59" s="71"/>
      <c r="BX59" s="71"/>
      <c r="BY59" s="71"/>
      <c r="BZ59" s="72"/>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70"/>
      <c r="BM60" s="71"/>
      <c r="BN60" s="71"/>
      <c r="BO60" s="71"/>
      <c r="BP60" s="71"/>
      <c r="BQ60" s="71"/>
      <c r="BR60" s="71"/>
      <c r="BS60" s="71"/>
      <c r="BT60" s="71"/>
      <c r="BU60" s="71"/>
      <c r="BV60" s="71"/>
      <c r="BW60" s="71"/>
      <c r="BX60" s="71"/>
      <c r="BY60" s="71"/>
      <c r="BZ60" s="72"/>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70"/>
      <c r="BM61" s="71"/>
      <c r="BN61" s="71"/>
      <c r="BO61" s="71"/>
      <c r="BP61" s="71"/>
      <c r="BQ61" s="71"/>
      <c r="BR61" s="71"/>
      <c r="BS61" s="71"/>
      <c r="BT61" s="71"/>
      <c r="BU61" s="71"/>
      <c r="BV61" s="71"/>
      <c r="BW61" s="71"/>
      <c r="BX61" s="71"/>
      <c r="BY61" s="71"/>
      <c r="BZ61" s="72"/>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70"/>
      <c r="BM62" s="71"/>
      <c r="BN62" s="71"/>
      <c r="BO62" s="71"/>
      <c r="BP62" s="71"/>
      <c r="BQ62" s="71"/>
      <c r="BR62" s="71"/>
      <c r="BS62" s="71"/>
      <c r="BT62" s="71"/>
      <c r="BU62" s="71"/>
      <c r="BV62" s="71"/>
      <c r="BW62" s="71"/>
      <c r="BX62" s="71"/>
      <c r="BY62" s="71"/>
      <c r="BZ62" s="72"/>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73"/>
      <c r="BM63" s="74"/>
      <c r="BN63" s="74"/>
      <c r="BO63" s="74"/>
      <c r="BP63" s="74"/>
      <c r="BQ63" s="74"/>
      <c r="BR63" s="74"/>
      <c r="BS63" s="74"/>
      <c r="BT63" s="74"/>
      <c r="BU63" s="74"/>
      <c r="BV63" s="74"/>
      <c r="BW63" s="74"/>
      <c r="BX63" s="74"/>
      <c r="BY63" s="74"/>
      <c r="BZ63" s="75"/>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70" t="s">
        <v>114</v>
      </c>
      <c r="BM66" s="71"/>
      <c r="BN66" s="71"/>
      <c r="BO66" s="71"/>
      <c r="BP66" s="71"/>
      <c r="BQ66" s="71"/>
      <c r="BR66" s="71"/>
      <c r="BS66" s="71"/>
      <c r="BT66" s="71"/>
      <c r="BU66" s="71"/>
      <c r="BV66" s="71"/>
      <c r="BW66" s="71"/>
      <c r="BX66" s="71"/>
      <c r="BY66" s="71"/>
      <c r="BZ66" s="72"/>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70"/>
      <c r="BM67" s="71"/>
      <c r="BN67" s="71"/>
      <c r="BO67" s="71"/>
      <c r="BP67" s="71"/>
      <c r="BQ67" s="71"/>
      <c r="BR67" s="71"/>
      <c r="BS67" s="71"/>
      <c r="BT67" s="71"/>
      <c r="BU67" s="71"/>
      <c r="BV67" s="71"/>
      <c r="BW67" s="71"/>
      <c r="BX67" s="71"/>
      <c r="BY67" s="71"/>
      <c r="BZ67" s="72"/>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70"/>
      <c r="BM68" s="71"/>
      <c r="BN68" s="71"/>
      <c r="BO68" s="71"/>
      <c r="BP68" s="71"/>
      <c r="BQ68" s="71"/>
      <c r="BR68" s="71"/>
      <c r="BS68" s="71"/>
      <c r="BT68" s="71"/>
      <c r="BU68" s="71"/>
      <c r="BV68" s="71"/>
      <c r="BW68" s="71"/>
      <c r="BX68" s="71"/>
      <c r="BY68" s="71"/>
      <c r="BZ68" s="72"/>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70"/>
      <c r="BM69" s="71"/>
      <c r="BN69" s="71"/>
      <c r="BO69" s="71"/>
      <c r="BP69" s="71"/>
      <c r="BQ69" s="71"/>
      <c r="BR69" s="71"/>
      <c r="BS69" s="71"/>
      <c r="BT69" s="71"/>
      <c r="BU69" s="71"/>
      <c r="BV69" s="71"/>
      <c r="BW69" s="71"/>
      <c r="BX69" s="71"/>
      <c r="BY69" s="71"/>
      <c r="BZ69" s="72"/>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70"/>
      <c r="BM70" s="71"/>
      <c r="BN70" s="71"/>
      <c r="BO70" s="71"/>
      <c r="BP70" s="71"/>
      <c r="BQ70" s="71"/>
      <c r="BR70" s="71"/>
      <c r="BS70" s="71"/>
      <c r="BT70" s="71"/>
      <c r="BU70" s="71"/>
      <c r="BV70" s="71"/>
      <c r="BW70" s="71"/>
      <c r="BX70" s="71"/>
      <c r="BY70" s="71"/>
      <c r="BZ70" s="72"/>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70"/>
      <c r="BM71" s="71"/>
      <c r="BN71" s="71"/>
      <c r="BO71" s="71"/>
      <c r="BP71" s="71"/>
      <c r="BQ71" s="71"/>
      <c r="BR71" s="71"/>
      <c r="BS71" s="71"/>
      <c r="BT71" s="71"/>
      <c r="BU71" s="71"/>
      <c r="BV71" s="71"/>
      <c r="BW71" s="71"/>
      <c r="BX71" s="71"/>
      <c r="BY71" s="71"/>
      <c r="BZ71" s="72"/>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70"/>
      <c r="BM72" s="71"/>
      <c r="BN72" s="71"/>
      <c r="BO72" s="71"/>
      <c r="BP72" s="71"/>
      <c r="BQ72" s="71"/>
      <c r="BR72" s="71"/>
      <c r="BS72" s="71"/>
      <c r="BT72" s="71"/>
      <c r="BU72" s="71"/>
      <c r="BV72" s="71"/>
      <c r="BW72" s="71"/>
      <c r="BX72" s="71"/>
      <c r="BY72" s="71"/>
      <c r="BZ72" s="72"/>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70"/>
      <c r="BM73" s="71"/>
      <c r="BN73" s="71"/>
      <c r="BO73" s="71"/>
      <c r="BP73" s="71"/>
      <c r="BQ73" s="71"/>
      <c r="BR73" s="71"/>
      <c r="BS73" s="71"/>
      <c r="BT73" s="71"/>
      <c r="BU73" s="71"/>
      <c r="BV73" s="71"/>
      <c r="BW73" s="71"/>
      <c r="BX73" s="71"/>
      <c r="BY73" s="71"/>
      <c r="BZ73" s="72"/>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70"/>
      <c r="BM74" s="71"/>
      <c r="BN74" s="71"/>
      <c r="BO74" s="71"/>
      <c r="BP74" s="71"/>
      <c r="BQ74" s="71"/>
      <c r="BR74" s="71"/>
      <c r="BS74" s="71"/>
      <c r="BT74" s="71"/>
      <c r="BU74" s="71"/>
      <c r="BV74" s="71"/>
      <c r="BW74" s="71"/>
      <c r="BX74" s="71"/>
      <c r="BY74" s="71"/>
      <c r="BZ74" s="72"/>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70"/>
      <c r="BM75" s="71"/>
      <c r="BN75" s="71"/>
      <c r="BO75" s="71"/>
      <c r="BP75" s="71"/>
      <c r="BQ75" s="71"/>
      <c r="BR75" s="71"/>
      <c r="BS75" s="71"/>
      <c r="BT75" s="71"/>
      <c r="BU75" s="71"/>
      <c r="BV75" s="71"/>
      <c r="BW75" s="71"/>
      <c r="BX75" s="71"/>
      <c r="BY75" s="71"/>
      <c r="BZ75" s="72"/>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70"/>
      <c r="BM76" s="71"/>
      <c r="BN76" s="71"/>
      <c r="BO76" s="71"/>
      <c r="BP76" s="71"/>
      <c r="BQ76" s="71"/>
      <c r="BR76" s="71"/>
      <c r="BS76" s="71"/>
      <c r="BT76" s="71"/>
      <c r="BU76" s="71"/>
      <c r="BV76" s="71"/>
      <c r="BW76" s="71"/>
      <c r="BX76" s="71"/>
      <c r="BY76" s="71"/>
      <c r="BZ76" s="72"/>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70"/>
      <c r="BM77" s="71"/>
      <c r="BN77" s="71"/>
      <c r="BO77" s="71"/>
      <c r="BP77" s="71"/>
      <c r="BQ77" s="71"/>
      <c r="BR77" s="71"/>
      <c r="BS77" s="71"/>
      <c r="BT77" s="71"/>
      <c r="BU77" s="71"/>
      <c r="BV77" s="71"/>
      <c r="BW77" s="71"/>
      <c r="BX77" s="71"/>
      <c r="BY77" s="71"/>
      <c r="BZ77" s="72"/>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70"/>
      <c r="BM78" s="71"/>
      <c r="BN78" s="71"/>
      <c r="BO78" s="71"/>
      <c r="BP78" s="71"/>
      <c r="BQ78" s="71"/>
      <c r="BR78" s="71"/>
      <c r="BS78" s="71"/>
      <c r="BT78" s="71"/>
      <c r="BU78" s="71"/>
      <c r="BV78" s="71"/>
      <c r="BW78" s="71"/>
      <c r="BX78" s="71"/>
      <c r="BY78" s="71"/>
      <c r="BZ78" s="72"/>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70"/>
      <c r="BM79" s="71"/>
      <c r="BN79" s="71"/>
      <c r="BO79" s="71"/>
      <c r="BP79" s="71"/>
      <c r="BQ79" s="71"/>
      <c r="BR79" s="71"/>
      <c r="BS79" s="71"/>
      <c r="BT79" s="71"/>
      <c r="BU79" s="71"/>
      <c r="BV79" s="71"/>
      <c r="BW79" s="71"/>
      <c r="BX79" s="71"/>
      <c r="BY79" s="71"/>
      <c r="BZ79" s="72"/>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70"/>
      <c r="BM80" s="71"/>
      <c r="BN80" s="71"/>
      <c r="BO80" s="71"/>
      <c r="BP80" s="71"/>
      <c r="BQ80" s="71"/>
      <c r="BR80" s="71"/>
      <c r="BS80" s="71"/>
      <c r="BT80" s="71"/>
      <c r="BU80" s="71"/>
      <c r="BV80" s="71"/>
      <c r="BW80" s="71"/>
      <c r="BX80" s="71"/>
      <c r="BY80" s="71"/>
      <c r="BZ80" s="72"/>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70"/>
      <c r="BM81" s="71"/>
      <c r="BN81" s="71"/>
      <c r="BO81" s="71"/>
      <c r="BP81" s="71"/>
      <c r="BQ81" s="71"/>
      <c r="BR81" s="71"/>
      <c r="BS81" s="71"/>
      <c r="BT81" s="71"/>
      <c r="BU81" s="71"/>
      <c r="BV81" s="71"/>
      <c r="BW81" s="71"/>
      <c r="BX81" s="71"/>
      <c r="BY81" s="71"/>
      <c r="BZ81" s="72"/>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73"/>
      <c r="BM82" s="74"/>
      <c r="BN82" s="74"/>
      <c r="BO82" s="74"/>
      <c r="BP82" s="74"/>
      <c r="BQ82" s="74"/>
      <c r="BR82" s="74"/>
      <c r="BS82" s="74"/>
      <c r="BT82" s="74"/>
      <c r="BU82" s="74"/>
      <c r="BV82" s="74"/>
      <c r="BW82" s="74"/>
      <c r="BX82" s="74"/>
      <c r="BY82" s="74"/>
      <c r="BZ82" s="75"/>
    </row>
    <row r="83" spans="1:78" x14ac:dyDescent="0.15">
      <c r="C83" s="76" t="s">
        <v>30</v>
      </c>
      <c r="D83" s="76"/>
      <c r="E83" s="76"/>
      <c r="F83" s="76"/>
      <c r="G83" s="76"/>
      <c r="H83" s="76"/>
      <c r="I83" s="76"/>
      <c r="J83" s="76"/>
      <c r="K83" s="76"/>
      <c r="L83" s="76"/>
      <c r="M83" s="76"/>
      <c r="N83" s="76"/>
      <c r="O83" s="76"/>
      <c r="P83" s="76"/>
      <c r="Q83" s="76"/>
      <c r="R83" s="76"/>
      <c r="S83" s="76"/>
      <c r="T83" s="76"/>
      <c r="U83" s="76"/>
      <c r="V83" s="76"/>
      <c r="W83" s="76"/>
      <c r="X83" s="76"/>
      <c r="Y83" s="76"/>
      <c r="Z83" s="76"/>
      <c r="AA83" s="76"/>
      <c r="AB83" s="76"/>
      <c r="AC83" s="76"/>
      <c r="AD83" s="76"/>
      <c r="AE83" s="76"/>
      <c r="AF83" s="76"/>
      <c r="AG83" s="76"/>
      <c r="AH83" s="76"/>
      <c r="AI83" s="76"/>
      <c r="AJ83" s="76"/>
      <c r="AK83" s="76"/>
      <c r="AL83" s="76"/>
      <c r="AM83" s="76"/>
      <c r="AN83" s="76"/>
      <c r="AO83" s="76"/>
      <c r="AP83" s="76"/>
      <c r="AQ83" s="76"/>
      <c r="AR83" s="76"/>
      <c r="AS83" s="76"/>
      <c r="AT83" s="76"/>
      <c r="AU83" s="76"/>
      <c r="AV83" s="76"/>
      <c r="AW83" s="76"/>
      <c r="AX83" s="76"/>
      <c r="AY83" s="76"/>
      <c r="AZ83" s="76"/>
      <c r="BA83" s="76"/>
      <c r="BB83" s="76"/>
      <c r="BC83" s="76"/>
      <c r="BD83" s="76"/>
      <c r="BE83" s="76"/>
      <c r="BF83" s="76"/>
      <c r="BG83" s="76"/>
      <c r="BH83" s="76"/>
      <c r="BI83" s="76"/>
      <c r="BJ83" s="76"/>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【100.06】</v>
      </c>
      <c r="F85" s="12" t="str">
        <f>データ!AT6</f>
        <v>【84.61】</v>
      </c>
      <c r="G85" s="12" t="str">
        <f>データ!BE6</f>
        <v>【106.63】</v>
      </c>
      <c r="H85" s="12" t="str">
        <f>データ!BP6</f>
        <v>【386.06】</v>
      </c>
      <c r="I85" s="12" t="str">
        <f>データ!CA6</f>
        <v>【51.14】</v>
      </c>
      <c r="J85" s="12" t="str">
        <f>データ!CL6</f>
        <v>【329.31】</v>
      </c>
      <c r="K85" s="12" t="str">
        <f>データ!CW6</f>
        <v>【54.37】</v>
      </c>
      <c r="L85" s="12" t="str">
        <f>データ!DH6</f>
        <v>【84.89】</v>
      </c>
      <c r="M85" s="12" t="str">
        <f>データ!DS6</f>
        <v>【26.38】</v>
      </c>
      <c r="N85" s="12" t="str">
        <f>データ!ED6</f>
        <v>【-】</v>
      </c>
      <c r="O85" s="12" t="str">
        <f>データ!EO6</f>
        <v>【-】</v>
      </c>
    </row>
  </sheetData>
  <sheetProtection algorithmName="SHA-512" hashValue="XRFTvi/14C1Ck/CLht3uHemGhSCPCQ+BbmT5mWPPrPb+tNTgzIoYNHdLianOf9Aht32Mki050JZdgJOIvaZi8A==" saltValue="4mTpqccp/VzgdHbli9Uu8Q=="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8" t="s">
        <v>52</v>
      </c>
      <c r="I3" s="79"/>
      <c r="J3" s="79"/>
      <c r="K3" s="79"/>
      <c r="L3" s="79"/>
      <c r="M3" s="79"/>
      <c r="N3" s="79"/>
      <c r="O3" s="79"/>
      <c r="P3" s="79"/>
      <c r="Q3" s="79"/>
      <c r="R3" s="79"/>
      <c r="S3" s="79"/>
      <c r="T3" s="79"/>
      <c r="U3" s="79"/>
      <c r="V3" s="79"/>
      <c r="W3" s="79"/>
      <c r="X3" s="80"/>
      <c r="Y3" s="84" t="s">
        <v>53</v>
      </c>
      <c r="Z3" s="77"/>
      <c r="AA3" s="77"/>
      <c r="AB3" s="77"/>
      <c r="AC3" s="77"/>
      <c r="AD3" s="77"/>
      <c r="AE3" s="77"/>
      <c r="AF3" s="77"/>
      <c r="AG3" s="77"/>
      <c r="AH3" s="77"/>
      <c r="AI3" s="77"/>
      <c r="AJ3" s="77"/>
      <c r="AK3" s="77"/>
      <c r="AL3" s="77"/>
      <c r="AM3" s="77"/>
      <c r="AN3" s="77"/>
      <c r="AO3" s="77"/>
      <c r="AP3" s="77"/>
      <c r="AQ3" s="77"/>
      <c r="AR3" s="77"/>
      <c r="AS3" s="77"/>
      <c r="AT3" s="77"/>
      <c r="AU3" s="77"/>
      <c r="AV3" s="77"/>
      <c r="AW3" s="77"/>
      <c r="AX3" s="77"/>
      <c r="AY3" s="77"/>
      <c r="AZ3" s="77"/>
      <c r="BA3" s="77"/>
      <c r="BB3" s="77"/>
      <c r="BC3" s="77"/>
      <c r="BD3" s="77"/>
      <c r="BE3" s="77"/>
      <c r="BF3" s="77"/>
      <c r="BG3" s="77"/>
      <c r="BH3" s="77"/>
      <c r="BI3" s="77"/>
      <c r="BJ3" s="77"/>
      <c r="BK3" s="77"/>
      <c r="BL3" s="77"/>
      <c r="BM3" s="77"/>
      <c r="BN3" s="77"/>
      <c r="BO3" s="77"/>
      <c r="BP3" s="77"/>
      <c r="BQ3" s="77"/>
      <c r="BR3" s="77"/>
      <c r="BS3" s="77"/>
      <c r="BT3" s="77"/>
      <c r="BU3" s="77"/>
      <c r="BV3" s="77"/>
      <c r="BW3" s="77"/>
      <c r="BX3" s="77"/>
      <c r="BY3" s="77"/>
      <c r="BZ3" s="77"/>
      <c r="CA3" s="77"/>
      <c r="CB3" s="77"/>
      <c r="CC3" s="77"/>
      <c r="CD3" s="77"/>
      <c r="CE3" s="77"/>
      <c r="CF3" s="77"/>
      <c r="CG3" s="77"/>
      <c r="CH3" s="77"/>
      <c r="CI3" s="77"/>
      <c r="CJ3" s="77"/>
      <c r="CK3" s="77"/>
      <c r="CL3" s="77"/>
      <c r="CM3" s="77"/>
      <c r="CN3" s="77"/>
      <c r="CO3" s="77"/>
      <c r="CP3" s="77"/>
      <c r="CQ3" s="77"/>
      <c r="CR3" s="77"/>
      <c r="CS3" s="77"/>
      <c r="CT3" s="77"/>
      <c r="CU3" s="77"/>
      <c r="CV3" s="77"/>
      <c r="CW3" s="77"/>
      <c r="CX3" s="77"/>
      <c r="CY3" s="77"/>
      <c r="CZ3" s="77"/>
      <c r="DA3" s="77"/>
      <c r="DB3" s="77"/>
      <c r="DC3" s="77"/>
      <c r="DD3" s="77"/>
      <c r="DE3" s="77"/>
      <c r="DF3" s="77"/>
      <c r="DG3" s="77"/>
      <c r="DH3" s="77"/>
      <c r="DI3" s="77" t="s">
        <v>54</v>
      </c>
      <c r="DJ3" s="77"/>
      <c r="DK3" s="77"/>
      <c r="DL3" s="77"/>
      <c r="DM3" s="77"/>
      <c r="DN3" s="77"/>
      <c r="DO3" s="77"/>
      <c r="DP3" s="77"/>
      <c r="DQ3" s="77"/>
      <c r="DR3" s="77"/>
      <c r="DS3" s="77"/>
      <c r="DT3" s="77"/>
      <c r="DU3" s="77"/>
      <c r="DV3" s="77"/>
      <c r="DW3" s="77"/>
      <c r="DX3" s="77"/>
      <c r="DY3" s="77"/>
      <c r="DZ3" s="77"/>
      <c r="EA3" s="77"/>
      <c r="EB3" s="77"/>
      <c r="EC3" s="77"/>
      <c r="ED3" s="77"/>
      <c r="EE3" s="77"/>
      <c r="EF3" s="77"/>
      <c r="EG3" s="77"/>
      <c r="EH3" s="77"/>
      <c r="EI3" s="77"/>
      <c r="EJ3" s="77"/>
      <c r="EK3" s="77"/>
      <c r="EL3" s="77"/>
      <c r="EM3" s="77"/>
      <c r="EN3" s="77"/>
      <c r="EO3" s="77"/>
    </row>
    <row r="4" spans="1:148" x14ac:dyDescent="0.15">
      <c r="A4" s="14" t="s">
        <v>55</v>
      </c>
      <c r="B4" s="16"/>
      <c r="C4" s="16"/>
      <c r="D4" s="16"/>
      <c r="E4" s="16"/>
      <c r="F4" s="16"/>
      <c r="G4" s="16"/>
      <c r="H4" s="81"/>
      <c r="I4" s="82"/>
      <c r="J4" s="82"/>
      <c r="K4" s="82"/>
      <c r="L4" s="82"/>
      <c r="M4" s="82"/>
      <c r="N4" s="82"/>
      <c r="O4" s="82"/>
      <c r="P4" s="82"/>
      <c r="Q4" s="82"/>
      <c r="R4" s="82"/>
      <c r="S4" s="82"/>
      <c r="T4" s="82"/>
      <c r="U4" s="82"/>
      <c r="V4" s="82"/>
      <c r="W4" s="82"/>
      <c r="X4" s="83"/>
      <c r="Y4" s="77" t="s">
        <v>56</v>
      </c>
      <c r="Z4" s="77"/>
      <c r="AA4" s="77"/>
      <c r="AB4" s="77"/>
      <c r="AC4" s="77"/>
      <c r="AD4" s="77"/>
      <c r="AE4" s="77"/>
      <c r="AF4" s="77"/>
      <c r="AG4" s="77"/>
      <c r="AH4" s="77"/>
      <c r="AI4" s="77"/>
      <c r="AJ4" s="77" t="s">
        <v>57</v>
      </c>
      <c r="AK4" s="77"/>
      <c r="AL4" s="77"/>
      <c r="AM4" s="77"/>
      <c r="AN4" s="77"/>
      <c r="AO4" s="77"/>
      <c r="AP4" s="77"/>
      <c r="AQ4" s="77"/>
      <c r="AR4" s="77"/>
      <c r="AS4" s="77"/>
      <c r="AT4" s="77"/>
      <c r="AU4" s="77" t="s">
        <v>58</v>
      </c>
      <c r="AV4" s="77"/>
      <c r="AW4" s="77"/>
      <c r="AX4" s="77"/>
      <c r="AY4" s="77"/>
      <c r="AZ4" s="77"/>
      <c r="BA4" s="77"/>
      <c r="BB4" s="77"/>
      <c r="BC4" s="77"/>
      <c r="BD4" s="77"/>
      <c r="BE4" s="77"/>
      <c r="BF4" s="77" t="s">
        <v>59</v>
      </c>
      <c r="BG4" s="77"/>
      <c r="BH4" s="77"/>
      <c r="BI4" s="77"/>
      <c r="BJ4" s="77"/>
      <c r="BK4" s="77"/>
      <c r="BL4" s="77"/>
      <c r="BM4" s="77"/>
      <c r="BN4" s="77"/>
      <c r="BO4" s="77"/>
      <c r="BP4" s="77"/>
      <c r="BQ4" s="77" t="s">
        <v>60</v>
      </c>
      <c r="BR4" s="77"/>
      <c r="BS4" s="77"/>
      <c r="BT4" s="77"/>
      <c r="BU4" s="77"/>
      <c r="BV4" s="77"/>
      <c r="BW4" s="77"/>
      <c r="BX4" s="77"/>
      <c r="BY4" s="77"/>
      <c r="BZ4" s="77"/>
      <c r="CA4" s="77"/>
      <c r="CB4" s="77" t="s">
        <v>61</v>
      </c>
      <c r="CC4" s="77"/>
      <c r="CD4" s="77"/>
      <c r="CE4" s="77"/>
      <c r="CF4" s="77"/>
      <c r="CG4" s="77"/>
      <c r="CH4" s="77"/>
      <c r="CI4" s="77"/>
      <c r="CJ4" s="77"/>
      <c r="CK4" s="77"/>
      <c r="CL4" s="77"/>
      <c r="CM4" s="77" t="s">
        <v>62</v>
      </c>
      <c r="CN4" s="77"/>
      <c r="CO4" s="77"/>
      <c r="CP4" s="77"/>
      <c r="CQ4" s="77"/>
      <c r="CR4" s="77"/>
      <c r="CS4" s="77"/>
      <c r="CT4" s="77"/>
      <c r="CU4" s="77"/>
      <c r="CV4" s="77"/>
      <c r="CW4" s="77"/>
      <c r="CX4" s="77" t="s">
        <v>63</v>
      </c>
      <c r="CY4" s="77"/>
      <c r="CZ4" s="77"/>
      <c r="DA4" s="77"/>
      <c r="DB4" s="77"/>
      <c r="DC4" s="77"/>
      <c r="DD4" s="77"/>
      <c r="DE4" s="77"/>
      <c r="DF4" s="77"/>
      <c r="DG4" s="77"/>
      <c r="DH4" s="77"/>
      <c r="DI4" s="77" t="s">
        <v>64</v>
      </c>
      <c r="DJ4" s="77"/>
      <c r="DK4" s="77"/>
      <c r="DL4" s="77"/>
      <c r="DM4" s="77"/>
      <c r="DN4" s="77"/>
      <c r="DO4" s="77"/>
      <c r="DP4" s="77"/>
      <c r="DQ4" s="77"/>
      <c r="DR4" s="77"/>
      <c r="DS4" s="77"/>
      <c r="DT4" s="77" t="s">
        <v>65</v>
      </c>
      <c r="DU4" s="77"/>
      <c r="DV4" s="77"/>
      <c r="DW4" s="77"/>
      <c r="DX4" s="77"/>
      <c r="DY4" s="77"/>
      <c r="DZ4" s="77"/>
      <c r="EA4" s="77"/>
      <c r="EB4" s="77"/>
      <c r="EC4" s="77"/>
      <c r="ED4" s="77"/>
      <c r="EE4" s="77" t="s">
        <v>66</v>
      </c>
      <c r="EF4" s="77"/>
      <c r="EG4" s="77"/>
      <c r="EH4" s="77"/>
      <c r="EI4" s="77"/>
      <c r="EJ4" s="77"/>
      <c r="EK4" s="77"/>
      <c r="EL4" s="77"/>
      <c r="EM4" s="77"/>
      <c r="EN4" s="77"/>
      <c r="EO4" s="77"/>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44211</v>
      </c>
      <c r="D6" s="19">
        <f t="shared" si="3"/>
        <v>46</v>
      </c>
      <c r="E6" s="19">
        <f t="shared" si="3"/>
        <v>18</v>
      </c>
      <c r="F6" s="19">
        <f t="shared" si="3"/>
        <v>0</v>
      </c>
      <c r="G6" s="19">
        <f t="shared" si="3"/>
        <v>0</v>
      </c>
      <c r="H6" s="19" t="str">
        <f t="shared" si="3"/>
        <v>宮城県　大和町</v>
      </c>
      <c r="I6" s="19" t="str">
        <f t="shared" si="3"/>
        <v>法適用</v>
      </c>
      <c r="J6" s="19" t="str">
        <f t="shared" si="3"/>
        <v>下水道事業</v>
      </c>
      <c r="K6" s="19" t="str">
        <f t="shared" si="3"/>
        <v>特定地域生活排水処理</v>
      </c>
      <c r="L6" s="19" t="str">
        <f t="shared" si="3"/>
        <v>K2</v>
      </c>
      <c r="M6" s="19" t="str">
        <f t="shared" si="3"/>
        <v>非設置</v>
      </c>
      <c r="N6" s="20" t="str">
        <f t="shared" si="3"/>
        <v>-</v>
      </c>
      <c r="O6" s="20">
        <f t="shared" si="3"/>
        <v>54.42</v>
      </c>
      <c r="P6" s="20">
        <f t="shared" si="3"/>
        <v>6.61</v>
      </c>
      <c r="Q6" s="20">
        <f t="shared" si="3"/>
        <v>100</v>
      </c>
      <c r="R6" s="20">
        <f t="shared" si="3"/>
        <v>2255</v>
      </c>
      <c r="S6" s="20">
        <f t="shared" si="3"/>
        <v>27861</v>
      </c>
      <c r="T6" s="20">
        <f t="shared" si="3"/>
        <v>225.49</v>
      </c>
      <c r="U6" s="20">
        <f t="shared" si="3"/>
        <v>123.56</v>
      </c>
      <c r="V6" s="20">
        <f t="shared" si="3"/>
        <v>1843</v>
      </c>
      <c r="W6" s="20">
        <f t="shared" si="3"/>
        <v>0.47</v>
      </c>
      <c r="X6" s="20">
        <f t="shared" si="3"/>
        <v>3921.28</v>
      </c>
      <c r="Y6" s="21" t="str">
        <f>IF(Y7="",NA(),Y7)</f>
        <v>-</v>
      </c>
      <c r="Z6" s="21" t="str">
        <f t="shared" ref="Z6:AH6" si="4">IF(Z7="",NA(),Z7)</f>
        <v>-</v>
      </c>
      <c r="AA6" s="21">
        <f t="shared" si="4"/>
        <v>55.31</v>
      </c>
      <c r="AB6" s="21">
        <f t="shared" si="4"/>
        <v>52.58</v>
      </c>
      <c r="AC6" s="21">
        <f t="shared" si="4"/>
        <v>104.48</v>
      </c>
      <c r="AD6" s="21" t="str">
        <f t="shared" si="4"/>
        <v>-</v>
      </c>
      <c r="AE6" s="21" t="str">
        <f t="shared" si="4"/>
        <v>-</v>
      </c>
      <c r="AF6" s="21">
        <f t="shared" si="4"/>
        <v>100.17</v>
      </c>
      <c r="AG6" s="21">
        <f t="shared" si="4"/>
        <v>96.95</v>
      </c>
      <c r="AH6" s="21">
        <f t="shared" si="4"/>
        <v>99.24</v>
      </c>
      <c r="AI6" s="20" t="str">
        <f>IF(AI7="","",IF(AI7="-","【-】","【"&amp;SUBSTITUTE(TEXT(AI7,"#,##0.00"),"-","△")&amp;"】"))</f>
        <v>【100.06】</v>
      </c>
      <c r="AJ6" s="21" t="str">
        <f>IF(AJ7="",NA(),AJ7)</f>
        <v>-</v>
      </c>
      <c r="AK6" s="21" t="str">
        <f t="shared" ref="AK6:AS6" si="5">IF(AK7="",NA(),AK7)</f>
        <v>-</v>
      </c>
      <c r="AL6" s="21">
        <f t="shared" si="5"/>
        <v>387.32</v>
      </c>
      <c r="AM6" s="21">
        <f t="shared" si="5"/>
        <v>548.79</v>
      </c>
      <c r="AN6" s="21">
        <f t="shared" si="5"/>
        <v>569.61</v>
      </c>
      <c r="AO6" s="21" t="str">
        <f t="shared" si="5"/>
        <v>-</v>
      </c>
      <c r="AP6" s="21" t="str">
        <f t="shared" si="5"/>
        <v>-</v>
      </c>
      <c r="AQ6" s="21">
        <f t="shared" si="5"/>
        <v>89.31</v>
      </c>
      <c r="AR6" s="21">
        <f t="shared" si="5"/>
        <v>91.33</v>
      </c>
      <c r="AS6" s="21">
        <f t="shared" si="5"/>
        <v>89.91</v>
      </c>
      <c r="AT6" s="20" t="str">
        <f>IF(AT7="","",IF(AT7="-","【-】","【"&amp;SUBSTITUTE(TEXT(AT7,"#,##0.00"),"-","△")&amp;"】"))</f>
        <v>【84.61】</v>
      </c>
      <c r="AU6" s="21" t="str">
        <f>IF(AU7="",NA(),AU7)</f>
        <v>-</v>
      </c>
      <c r="AV6" s="21" t="str">
        <f t="shared" ref="AV6:BD6" si="6">IF(AV7="",NA(),AV7)</f>
        <v>-</v>
      </c>
      <c r="AW6" s="21">
        <f t="shared" si="6"/>
        <v>365.31</v>
      </c>
      <c r="AX6" s="21">
        <f t="shared" si="6"/>
        <v>383.8</v>
      </c>
      <c r="AY6" s="21">
        <f t="shared" si="6"/>
        <v>424.96</v>
      </c>
      <c r="AZ6" s="21" t="str">
        <f t="shared" si="6"/>
        <v>-</v>
      </c>
      <c r="BA6" s="21" t="str">
        <f t="shared" si="6"/>
        <v>-</v>
      </c>
      <c r="BB6" s="21">
        <f t="shared" si="6"/>
        <v>138.19999999999999</v>
      </c>
      <c r="BC6" s="21">
        <f t="shared" si="6"/>
        <v>126.97</v>
      </c>
      <c r="BD6" s="21">
        <f t="shared" si="6"/>
        <v>103.61</v>
      </c>
      <c r="BE6" s="20" t="str">
        <f>IF(BE7="","",IF(BE7="-","【-】","【"&amp;SUBSTITUTE(TEXT(BE7,"#,##0.00"),"-","△")&amp;"】"))</f>
        <v>【106.63】</v>
      </c>
      <c r="BF6" s="21" t="str">
        <f>IF(BF7="",NA(),BF7)</f>
        <v>-</v>
      </c>
      <c r="BG6" s="21" t="str">
        <f t="shared" ref="BG6:BO6" si="7">IF(BG7="",NA(),BG7)</f>
        <v>-</v>
      </c>
      <c r="BH6" s="20">
        <f t="shared" si="7"/>
        <v>0</v>
      </c>
      <c r="BI6" s="20">
        <f t="shared" si="7"/>
        <v>0</v>
      </c>
      <c r="BJ6" s="20">
        <f t="shared" si="7"/>
        <v>0</v>
      </c>
      <c r="BK6" s="21" t="str">
        <f t="shared" si="7"/>
        <v>-</v>
      </c>
      <c r="BL6" s="21" t="str">
        <f t="shared" si="7"/>
        <v>-</v>
      </c>
      <c r="BM6" s="21">
        <f t="shared" si="7"/>
        <v>294.08999999999997</v>
      </c>
      <c r="BN6" s="21">
        <f t="shared" si="7"/>
        <v>338.47</v>
      </c>
      <c r="BO6" s="21">
        <f t="shared" si="7"/>
        <v>368.83</v>
      </c>
      <c r="BP6" s="20" t="str">
        <f>IF(BP7="","",IF(BP7="-","【-】","【"&amp;SUBSTITUTE(TEXT(BP7,"#,##0.00"),"-","△")&amp;"】"))</f>
        <v>【386.06】</v>
      </c>
      <c r="BQ6" s="21" t="str">
        <f>IF(BQ7="",NA(),BQ7)</f>
        <v>-</v>
      </c>
      <c r="BR6" s="21" t="str">
        <f t="shared" ref="BR6:BZ6" si="8">IF(BR7="",NA(),BR7)</f>
        <v>-</v>
      </c>
      <c r="BS6" s="21">
        <f t="shared" si="8"/>
        <v>26.07</v>
      </c>
      <c r="BT6" s="21">
        <f t="shared" si="8"/>
        <v>31.59</v>
      </c>
      <c r="BU6" s="21">
        <f t="shared" si="8"/>
        <v>32.85</v>
      </c>
      <c r="BV6" s="21" t="str">
        <f t="shared" si="8"/>
        <v>-</v>
      </c>
      <c r="BW6" s="21" t="str">
        <f t="shared" si="8"/>
        <v>-</v>
      </c>
      <c r="BX6" s="21">
        <f t="shared" si="8"/>
        <v>59.01</v>
      </c>
      <c r="BY6" s="21">
        <f t="shared" si="8"/>
        <v>56.06</v>
      </c>
      <c r="BZ6" s="21">
        <f t="shared" si="8"/>
        <v>53.25</v>
      </c>
      <c r="CA6" s="20" t="str">
        <f>IF(CA7="","",IF(CA7="-","【-】","【"&amp;SUBSTITUTE(TEXT(CA7,"#,##0.00"),"-","△")&amp;"】"))</f>
        <v>【51.14】</v>
      </c>
      <c r="CB6" s="21" t="str">
        <f>IF(CB7="",NA(),CB7)</f>
        <v>-</v>
      </c>
      <c r="CC6" s="21" t="str">
        <f t="shared" ref="CC6:CK6" si="9">IF(CC7="",NA(),CC7)</f>
        <v>-</v>
      </c>
      <c r="CD6" s="21">
        <f t="shared" si="9"/>
        <v>341.02</v>
      </c>
      <c r="CE6" s="21">
        <f t="shared" si="9"/>
        <v>342.71</v>
      </c>
      <c r="CF6" s="21">
        <f t="shared" si="9"/>
        <v>305.74</v>
      </c>
      <c r="CG6" s="21" t="str">
        <f t="shared" si="9"/>
        <v>-</v>
      </c>
      <c r="CH6" s="21" t="str">
        <f t="shared" si="9"/>
        <v>-</v>
      </c>
      <c r="CI6" s="21">
        <f t="shared" si="9"/>
        <v>291.82</v>
      </c>
      <c r="CJ6" s="21">
        <f t="shared" si="9"/>
        <v>304.36</v>
      </c>
      <c r="CK6" s="21">
        <f t="shared" si="9"/>
        <v>325.45</v>
      </c>
      <c r="CL6" s="20" t="str">
        <f>IF(CL7="","",IF(CL7="-","【-】","【"&amp;SUBSTITUTE(TEXT(CL7,"#,##0.00"),"-","△")&amp;"】"))</f>
        <v>【329.31】</v>
      </c>
      <c r="CM6" s="21" t="str">
        <f>IF(CM7="",NA(),CM7)</f>
        <v>-</v>
      </c>
      <c r="CN6" s="21" t="str">
        <f t="shared" ref="CN6:CV6" si="10">IF(CN7="",NA(),CN7)</f>
        <v>-</v>
      </c>
      <c r="CO6" s="21">
        <f t="shared" si="10"/>
        <v>50.17</v>
      </c>
      <c r="CP6" s="21">
        <f t="shared" si="10"/>
        <v>48.83</v>
      </c>
      <c r="CQ6" s="21">
        <f t="shared" si="10"/>
        <v>48.42</v>
      </c>
      <c r="CR6" s="21" t="str">
        <f t="shared" si="10"/>
        <v>-</v>
      </c>
      <c r="CS6" s="21" t="str">
        <f t="shared" si="10"/>
        <v>-</v>
      </c>
      <c r="CT6" s="21">
        <f t="shared" si="10"/>
        <v>88.45</v>
      </c>
      <c r="CU6" s="21">
        <f t="shared" si="10"/>
        <v>54.08</v>
      </c>
      <c r="CV6" s="21">
        <f t="shared" si="10"/>
        <v>52.59</v>
      </c>
      <c r="CW6" s="20" t="str">
        <f>IF(CW7="","",IF(CW7="-","【-】","【"&amp;SUBSTITUTE(TEXT(CW7,"#,##0.00"),"-","△")&amp;"】"))</f>
        <v>【54.37】</v>
      </c>
      <c r="CX6" s="21" t="str">
        <f>IF(CX7="",NA(),CX7)</f>
        <v>-</v>
      </c>
      <c r="CY6" s="21" t="str">
        <f t="shared" ref="CY6:DG6" si="11">IF(CY7="",NA(),CY7)</f>
        <v>-</v>
      </c>
      <c r="CZ6" s="21">
        <f t="shared" si="11"/>
        <v>70.44</v>
      </c>
      <c r="DA6" s="21">
        <f t="shared" si="11"/>
        <v>71.010000000000005</v>
      </c>
      <c r="DB6" s="21">
        <f t="shared" si="11"/>
        <v>71.89</v>
      </c>
      <c r="DC6" s="21" t="str">
        <f t="shared" si="11"/>
        <v>-</v>
      </c>
      <c r="DD6" s="21" t="str">
        <f t="shared" si="11"/>
        <v>-</v>
      </c>
      <c r="DE6" s="21">
        <f t="shared" si="11"/>
        <v>90.34</v>
      </c>
      <c r="DF6" s="21">
        <f t="shared" si="11"/>
        <v>90.57</v>
      </c>
      <c r="DG6" s="21">
        <f t="shared" si="11"/>
        <v>87.02</v>
      </c>
      <c r="DH6" s="20" t="str">
        <f>IF(DH7="","",IF(DH7="-","【-】","【"&amp;SUBSTITUTE(TEXT(DH7,"#,##0.00"),"-","△")&amp;"】"))</f>
        <v>【84.89】</v>
      </c>
      <c r="DI6" s="21" t="str">
        <f>IF(DI7="",NA(),DI7)</f>
        <v>-</v>
      </c>
      <c r="DJ6" s="21" t="str">
        <f t="shared" ref="DJ6:DR6" si="12">IF(DJ7="",NA(),DJ7)</f>
        <v>-</v>
      </c>
      <c r="DK6" s="21">
        <f t="shared" si="12"/>
        <v>5.68</v>
      </c>
      <c r="DL6" s="21">
        <f t="shared" si="12"/>
        <v>11</v>
      </c>
      <c r="DM6" s="21">
        <f t="shared" si="12"/>
        <v>16.329999999999998</v>
      </c>
      <c r="DN6" s="21" t="str">
        <f t="shared" si="12"/>
        <v>-</v>
      </c>
      <c r="DO6" s="21" t="str">
        <f t="shared" si="12"/>
        <v>-</v>
      </c>
      <c r="DP6" s="21">
        <f t="shared" si="12"/>
        <v>24.31</v>
      </c>
      <c r="DQ6" s="21">
        <f t="shared" si="12"/>
        <v>26.92</v>
      </c>
      <c r="DR6" s="21">
        <f t="shared" si="12"/>
        <v>27.57</v>
      </c>
      <c r="DS6" s="20" t="str">
        <f>IF(DS7="","",IF(DS7="-","【-】","【"&amp;SUBSTITUTE(TEXT(DS7,"#,##0.00"),"-","△")&amp;"】"))</f>
        <v>【26.38】</v>
      </c>
      <c r="DT6" s="21" t="str">
        <f>IF(DT7="",NA(),DT7)</f>
        <v>-</v>
      </c>
      <c r="DU6" s="21" t="str">
        <f t="shared" ref="DU6:EC6" si="13">IF(DU7="",NA(),DU7)</f>
        <v>-</v>
      </c>
      <c r="DV6" s="21" t="str">
        <f t="shared" si="13"/>
        <v>-</v>
      </c>
      <c r="DW6" s="21" t="str">
        <f t="shared" si="13"/>
        <v>-</v>
      </c>
      <c r="DX6" s="21" t="str">
        <f t="shared" si="13"/>
        <v>-</v>
      </c>
      <c r="DY6" s="21" t="str">
        <f t="shared" si="13"/>
        <v>-</v>
      </c>
      <c r="DZ6" s="21" t="str">
        <f t="shared" si="13"/>
        <v>-</v>
      </c>
      <c r="EA6" s="21" t="str">
        <f t="shared" si="13"/>
        <v>-</v>
      </c>
      <c r="EB6" s="21" t="str">
        <f t="shared" si="13"/>
        <v>-</v>
      </c>
      <c r="EC6" s="21" t="str">
        <f t="shared" si="13"/>
        <v>-</v>
      </c>
      <c r="ED6" s="20" t="str">
        <f>IF(ED7="","",IF(ED7="-","【-】","【"&amp;SUBSTITUTE(TEXT(ED7,"#,##0.00"),"-","△")&amp;"】"))</f>
        <v>【-】</v>
      </c>
      <c r="EE6" s="21" t="str">
        <f>IF(EE7="",NA(),EE7)</f>
        <v>-</v>
      </c>
      <c r="EF6" s="21" t="str">
        <f t="shared" ref="EF6:EN6" si="14">IF(EF7="",NA(),EF7)</f>
        <v>-</v>
      </c>
      <c r="EG6" s="21" t="str">
        <f t="shared" si="14"/>
        <v>-</v>
      </c>
      <c r="EH6" s="21" t="str">
        <f t="shared" si="14"/>
        <v>-</v>
      </c>
      <c r="EI6" s="21" t="str">
        <f t="shared" si="14"/>
        <v>-</v>
      </c>
      <c r="EJ6" s="21" t="str">
        <f t="shared" si="14"/>
        <v>-</v>
      </c>
      <c r="EK6" s="21" t="str">
        <f t="shared" si="14"/>
        <v>-</v>
      </c>
      <c r="EL6" s="21" t="str">
        <f t="shared" si="14"/>
        <v>-</v>
      </c>
      <c r="EM6" s="21" t="str">
        <f t="shared" si="14"/>
        <v>-</v>
      </c>
      <c r="EN6" s="21" t="str">
        <f t="shared" si="14"/>
        <v>-</v>
      </c>
      <c r="EO6" s="20" t="str">
        <f>IF(EO7="","",IF(EO7="-","【-】","【"&amp;SUBSTITUTE(TEXT(EO7,"#,##0.00"),"-","△")&amp;"】"))</f>
        <v>【-】</v>
      </c>
    </row>
    <row r="7" spans="1:148" s="22" customFormat="1" x14ac:dyDescent="0.15">
      <c r="A7" s="14"/>
      <c r="B7" s="23">
        <v>2024</v>
      </c>
      <c r="C7" s="23">
        <v>44211</v>
      </c>
      <c r="D7" s="23">
        <v>46</v>
      </c>
      <c r="E7" s="23">
        <v>18</v>
      </c>
      <c r="F7" s="23">
        <v>0</v>
      </c>
      <c r="G7" s="23">
        <v>0</v>
      </c>
      <c r="H7" s="23" t="s">
        <v>96</v>
      </c>
      <c r="I7" s="23" t="s">
        <v>97</v>
      </c>
      <c r="J7" s="23" t="s">
        <v>98</v>
      </c>
      <c r="K7" s="23" t="s">
        <v>99</v>
      </c>
      <c r="L7" s="23" t="s">
        <v>100</v>
      </c>
      <c r="M7" s="23" t="s">
        <v>101</v>
      </c>
      <c r="N7" s="24" t="s">
        <v>102</v>
      </c>
      <c r="O7" s="24">
        <v>54.42</v>
      </c>
      <c r="P7" s="24">
        <v>6.61</v>
      </c>
      <c r="Q7" s="24">
        <v>100</v>
      </c>
      <c r="R7" s="24">
        <v>2255</v>
      </c>
      <c r="S7" s="24">
        <v>27861</v>
      </c>
      <c r="T7" s="24">
        <v>225.49</v>
      </c>
      <c r="U7" s="24">
        <v>123.56</v>
      </c>
      <c r="V7" s="24">
        <v>1843</v>
      </c>
      <c r="W7" s="24">
        <v>0.47</v>
      </c>
      <c r="X7" s="24">
        <v>3921.28</v>
      </c>
      <c r="Y7" s="24" t="s">
        <v>102</v>
      </c>
      <c r="Z7" s="24" t="s">
        <v>102</v>
      </c>
      <c r="AA7" s="24">
        <v>55.31</v>
      </c>
      <c r="AB7" s="24">
        <v>52.58</v>
      </c>
      <c r="AC7" s="24">
        <v>104.48</v>
      </c>
      <c r="AD7" s="24" t="s">
        <v>102</v>
      </c>
      <c r="AE7" s="24" t="s">
        <v>102</v>
      </c>
      <c r="AF7" s="24">
        <v>100.17</v>
      </c>
      <c r="AG7" s="24">
        <v>96.95</v>
      </c>
      <c r="AH7" s="24">
        <v>99.24</v>
      </c>
      <c r="AI7" s="24">
        <v>100.06</v>
      </c>
      <c r="AJ7" s="24" t="s">
        <v>102</v>
      </c>
      <c r="AK7" s="24" t="s">
        <v>102</v>
      </c>
      <c r="AL7" s="24">
        <v>387.32</v>
      </c>
      <c r="AM7" s="24">
        <v>548.79</v>
      </c>
      <c r="AN7" s="24">
        <v>569.61</v>
      </c>
      <c r="AO7" s="24" t="s">
        <v>102</v>
      </c>
      <c r="AP7" s="24" t="s">
        <v>102</v>
      </c>
      <c r="AQ7" s="24">
        <v>89.31</v>
      </c>
      <c r="AR7" s="24">
        <v>91.33</v>
      </c>
      <c r="AS7" s="24">
        <v>89.91</v>
      </c>
      <c r="AT7" s="24">
        <v>84.61</v>
      </c>
      <c r="AU7" s="24" t="s">
        <v>102</v>
      </c>
      <c r="AV7" s="24" t="s">
        <v>102</v>
      </c>
      <c r="AW7" s="24">
        <v>365.31</v>
      </c>
      <c r="AX7" s="24">
        <v>383.8</v>
      </c>
      <c r="AY7" s="24">
        <v>424.96</v>
      </c>
      <c r="AZ7" s="24" t="s">
        <v>102</v>
      </c>
      <c r="BA7" s="24" t="s">
        <v>102</v>
      </c>
      <c r="BB7" s="24">
        <v>138.19999999999999</v>
      </c>
      <c r="BC7" s="24">
        <v>126.97</v>
      </c>
      <c r="BD7" s="24">
        <v>103.61</v>
      </c>
      <c r="BE7" s="24">
        <v>106.63</v>
      </c>
      <c r="BF7" s="24" t="s">
        <v>102</v>
      </c>
      <c r="BG7" s="24" t="s">
        <v>102</v>
      </c>
      <c r="BH7" s="24">
        <v>0</v>
      </c>
      <c r="BI7" s="24">
        <v>0</v>
      </c>
      <c r="BJ7" s="24">
        <v>0</v>
      </c>
      <c r="BK7" s="24" t="s">
        <v>102</v>
      </c>
      <c r="BL7" s="24" t="s">
        <v>102</v>
      </c>
      <c r="BM7" s="24">
        <v>294.08999999999997</v>
      </c>
      <c r="BN7" s="24">
        <v>338.47</v>
      </c>
      <c r="BO7" s="24">
        <v>368.83</v>
      </c>
      <c r="BP7" s="24">
        <v>386.06</v>
      </c>
      <c r="BQ7" s="24" t="s">
        <v>102</v>
      </c>
      <c r="BR7" s="24" t="s">
        <v>102</v>
      </c>
      <c r="BS7" s="24">
        <v>26.07</v>
      </c>
      <c r="BT7" s="24">
        <v>31.59</v>
      </c>
      <c r="BU7" s="24">
        <v>32.85</v>
      </c>
      <c r="BV7" s="24" t="s">
        <v>102</v>
      </c>
      <c r="BW7" s="24" t="s">
        <v>102</v>
      </c>
      <c r="BX7" s="24">
        <v>59.01</v>
      </c>
      <c r="BY7" s="24">
        <v>56.06</v>
      </c>
      <c r="BZ7" s="24">
        <v>53.25</v>
      </c>
      <c r="CA7" s="24">
        <v>51.14</v>
      </c>
      <c r="CB7" s="24" t="s">
        <v>102</v>
      </c>
      <c r="CC7" s="24" t="s">
        <v>102</v>
      </c>
      <c r="CD7" s="24">
        <v>341.02</v>
      </c>
      <c r="CE7" s="24">
        <v>342.71</v>
      </c>
      <c r="CF7" s="24">
        <v>305.74</v>
      </c>
      <c r="CG7" s="24" t="s">
        <v>102</v>
      </c>
      <c r="CH7" s="24" t="s">
        <v>102</v>
      </c>
      <c r="CI7" s="24">
        <v>291.82</v>
      </c>
      <c r="CJ7" s="24">
        <v>304.36</v>
      </c>
      <c r="CK7" s="24">
        <v>325.45</v>
      </c>
      <c r="CL7" s="24">
        <v>329.31</v>
      </c>
      <c r="CM7" s="24" t="s">
        <v>102</v>
      </c>
      <c r="CN7" s="24" t="s">
        <v>102</v>
      </c>
      <c r="CO7" s="24">
        <v>50.17</v>
      </c>
      <c r="CP7" s="24">
        <v>48.83</v>
      </c>
      <c r="CQ7" s="24">
        <v>48.42</v>
      </c>
      <c r="CR7" s="24" t="s">
        <v>102</v>
      </c>
      <c r="CS7" s="24" t="s">
        <v>102</v>
      </c>
      <c r="CT7" s="24">
        <v>88.45</v>
      </c>
      <c r="CU7" s="24">
        <v>54.08</v>
      </c>
      <c r="CV7" s="24">
        <v>52.59</v>
      </c>
      <c r="CW7" s="24">
        <v>54.37</v>
      </c>
      <c r="CX7" s="24" t="s">
        <v>102</v>
      </c>
      <c r="CY7" s="24" t="s">
        <v>102</v>
      </c>
      <c r="CZ7" s="24">
        <v>70.44</v>
      </c>
      <c r="DA7" s="24">
        <v>71.010000000000005</v>
      </c>
      <c r="DB7" s="24">
        <v>71.89</v>
      </c>
      <c r="DC7" s="24" t="s">
        <v>102</v>
      </c>
      <c r="DD7" s="24" t="s">
        <v>102</v>
      </c>
      <c r="DE7" s="24">
        <v>90.34</v>
      </c>
      <c r="DF7" s="24">
        <v>90.57</v>
      </c>
      <c r="DG7" s="24">
        <v>87.02</v>
      </c>
      <c r="DH7" s="24">
        <v>84.89</v>
      </c>
      <c r="DI7" s="24" t="s">
        <v>102</v>
      </c>
      <c r="DJ7" s="24" t="s">
        <v>102</v>
      </c>
      <c r="DK7" s="24">
        <v>5.68</v>
      </c>
      <c r="DL7" s="24">
        <v>11</v>
      </c>
      <c r="DM7" s="24">
        <v>16.329999999999998</v>
      </c>
      <c r="DN7" s="24" t="s">
        <v>102</v>
      </c>
      <c r="DO7" s="24" t="s">
        <v>102</v>
      </c>
      <c r="DP7" s="24">
        <v>24.31</v>
      </c>
      <c r="DQ7" s="24">
        <v>26.92</v>
      </c>
      <c r="DR7" s="24">
        <v>27.57</v>
      </c>
      <c r="DS7" s="24">
        <v>26.38</v>
      </c>
      <c r="DT7" s="24" t="s">
        <v>102</v>
      </c>
      <c r="DU7" s="24" t="s">
        <v>102</v>
      </c>
      <c r="DV7" s="24" t="s">
        <v>102</v>
      </c>
      <c r="DW7" s="24" t="s">
        <v>102</v>
      </c>
      <c r="DX7" s="24" t="s">
        <v>102</v>
      </c>
      <c r="DY7" s="24" t="s">
        <v>102</v>
      </c>
      <c r="DZ7" s="24" t="s">
        <v>102</v>
      </c>
      <c r="EA7" s="24" t="s">
        <v>102</v>
      </c>
      <c r="EB7" s="24" t="s">
        <v>102</v>
      </c>
      <c r="EC7" s="24" t="s">
        <v>102</v>
      </c>
      <c r="ED7" s="24" t="s">
        <v>102</v>
      </c>
      <c r="EE7" s="24" t="s">
        <v>102</v>
      </c>
      <c r="EF7" s="24" t="s">
        <v>102</v>
      </c>
      <c r="EG7" s="24" t="s">
        <v>102</v>
      </c>
      <c r="EH7" s="24" t="s">
        <v>102</v>
      </c>
      <c r="EI7" s="24" t="s">
        <v>102</v>
      </c>
      <c r="EJ7" s="24" t="s">
        <v>102</v>
      </c>
      <c r="EK7" s="24" t="s">
        <v>102</v>
      </c>
      <c r="EL7" s="24" t="s">
        <v>102</v>
      </c>
      <c r="EM7" s="24" t="s">
        <v>102</v>
      </c>
      <c r="EN7" s="24" t="s">
        <v>102</v>
      </c>
      <c r="EO7" s="24" t="s">
        <v>102</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Printed>2026-01-23T01:00:02Z</cp:lastPrinted>
  <dcterms:created xsi:type="dcterms:W3CDTF">2025-12-23T06:29:10Z</dcterms:created>
  <dcterms:modified xsi:type="dcterms:W3CDTF">2025-12-23T06:29:10Z</dcterms:modified>
  <cp:category/>
</cp:coreProperties>
</file>