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R080115_公営企業に係る経営比較分析表（令和６年度決算）の分析等\"/>
    </mc:Choice>
  </mc:AlternateContent>
  <xr:revisionPtr revIDLastSave="0" documentId="13_ncr:1_{453C76EA-9B00-4F59-AA2B-FC141DA0CB57}" xr6:coauthVersionLast="47" xr6:coauthVersionMax="47" xr10:uidLastSave="{00000000-0000-0000-0000-000000000000}"/>
  <workbookProtection workbookAlgorithmName="SHA-512" workbookHashValue="foYR3I4TCsPvdsNjK/8cRQRhvUMlApNBsh00gU2m2wJvW2pr7SlwGMRc0R9cFYeIN8UfSHR3TOlIcCexZGLXew==" workbookSaltValue="ZH76yQ5llomZPZ2z27jQU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I10" i="4"/>
  <c r="I8" i="4"/>
</calcChain>
</file>

<file path=xl/sharedStrings.xml><?xml version="1.0" encoding="utf-8"?>
<sst xmlns="http://schemas.openxmlformats.org/spreadsheetml/2006/main" count="275" uniqueCount="117">
  <si>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</si>
  <si>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</si>
  <si>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</si>
  <si>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</si>
  <si>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</si>
  <si>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</si>
  <si>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</si>
  <si>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</si>
  <si>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</si>
  <si>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</si>
  <si>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</si>
  <si>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</si>
  <si>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</si>
  <si>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</si>
  <si>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</si>
  <si>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</si>
  <si>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</si>
  <si>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</si>
  <si>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</si>
  <si>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</si>
  <si>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</si>
  <si>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</si>
  <si>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</si>
  <si>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</si>
  <si>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</si>
  <si>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</si>
  <si>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</si>
  <si>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</si>
  <si>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</si>
  <si>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</si>
  <si>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</si>
  <si>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</si>
  <si>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</si>
  <si>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</si>
  <si>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</si>
  <si>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</si>
  <si>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</si>
  <si>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</si>
  <si>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</si>
  <si>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</si>
  <si>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</si>
  <si>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</si>
  <si>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</si>
  <si>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</si>
  <si>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</si>
  <si>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</si>
  <si>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</si>
  <si>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</si>
  <si>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</si>
  <si>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</si>
  <si>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</si>
  <si>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</si>
  <si>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</si>
  <si>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</si>
  <si>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</si>
  <si>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</si>
  <si>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</si>
  <si>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</si>
  <si>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</si>
  <si>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</si>
  <si>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</si>
  <si>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</si>
  <si>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</si>
  <si>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</si>
  <si>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</si>
  <si>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</si>
  <si>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</si>
  <si>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</si>
  <si>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</si>
  <si>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</si>
  <si>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</si>
  <si>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</si>
  <si>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</si>
  <si>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</si>
  <si>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</si>
  <si>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</si>
  <si>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</si>
  <si>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</si>
  <si>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</si>
  <si>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</si>
  <si>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</si>
  <si>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</si>
  <si>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</si>
  <si>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</si>
  <si>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</si>
  <si>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</si>
  <si>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</si>
  <si>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</si>
  <si>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</si>
  <si>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</si>
  <si>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</si>
  <si>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</si>
  <si>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</si>
  <si>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</si>
  <si>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</si>
  <si>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</si>
  <si>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</si>
  <si>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</si>
  <si>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</si>
  <si>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</si>
  <si>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</si>
  <si>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</si>
  <si>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</si>
  <si>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</si>
  <si>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</si>
  <si>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</si>
  <si>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</si>
  <si>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</si>
  <si>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</si>
  <si>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</si>
  <si>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</si>
  <si>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</si>
  <si>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</si>
  <si>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</si>
  <si>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当事業は、平成18年度から供用を開始し、耐用年数の経過が少ないため、当面は管渠の更新は発生しない見込みである。また、適宜、修繕及び更新を行っている。
①については、増加したが、全国及び類似団体平均を下回っている。</t>
    <rPh sb="21" eb="23">
      <t>タイヨウ</t>
    </rPh>
    <rPh sb="83" eb="85">
      <t>ゾウカ</t>
    </rPh>
    <phoneticPr fontId="4"/>
  </si>
  <si>
    <t>①については、全国及び類似団体平均を上回っているが、一般会計補助金の増加が要因であり、一般会計に依存する割合が半分以上を占めている。
②については、全国及び類似団体平均を大きく上回っているが、排水設備の維持管理などが要因であることから、経営改善に向けて事業統合の検討や使用料見直しなどを図っていく。
③については、全国及び類似団体平均を上回っているが、依然として一般会計への依存が大きいため、経営改善に向けて使用料の見直しなどを図っていく。
⑤については、全国及び類似団体平均を下回っている。また、限定された収入に対し、排水設備の維持管理等費用が過大であることから、使用料で賄えるよう経費の節減や未収金の収納対策、使用料見直しなどを図っていく。
⑥については、全国及び類似団体平均を下回っているが、汚水処理経費を使用料で賄えているとは言い難く、継続して経費の削減、未収金有収率の増加、コスト削減に努める。
⑦については、全国及び類似団体平均を上回っている。
⑧については、微増しているが、全国平均値を下回っている。また、整備が完了して水洗化が進んでおり、今後も引き続き維持向上を図っていく。</t>
    <rPh sb="18" eb="19">
      <t>ウエ</t>
    </rPh>
    <rPh sb="30" eb="33">
      <t>ホジョキン</t>
    </rPh>
    <rPh sb="34" eb="36">
      <t>ゾウカ</t>
    </rPh>
    <rPh sb="37" eb="39">
      <t>ヨウイン</t>
    </rPh>
    <rPh sb="43" eb="47">
      <t>イッパンカイケイ</t>
    </rPh>
    <rPh sb="48" eb="50">
      <t>イゾン</t>
    </rPh>
    <rPh sb="52" eb="54">
      <t>ワリアイ</t>
    </rPh>
    <rPh sb="55" eb="57">
      <t>ハンブン</t>
    </rPh>
    <rPh sb="57" eb="59">
      <t>イジョウ</t>
    </rPh>
    <rPh sb="60" eb="61">
      <t>シ</t>
    </rPh>
    <rPh sb="85" eb="86">
      <t>オオ</t>
    </rPh>
    <rPh sb="107" eb="109">
      <t>ヨウイン</t>
    </rPh>
    <rPh sb="125" eb="129">
      <t>ジギョウトウゴウ</t>
    </rPh>
    <rPh sb="130" eb="132">
      <t>ケントウ</t>
    </rPh>
    <rPh sb="260" eb="262">
      <t>ハイスイ</t>
    </rPh>
    <rPh sb="420" eb="421">
      <t>ウエ</t>
    </rPh>
    <rPh sb="488" eb="489">
      <t>ツト</t>
    </rPh>
    <phoneticPr fontId="4"/>
  </si>
  <si>
    <r>
      <t>　農業集落排水事業について、農業集落排水処理設備の維持管理費に対する使用料収入の占める割合が低いため、今後も厳しい収支状況が見込まれる。
　有収水量は、ほぼ横這いで推移しているが、収支においては一般会計繰入金に依存する割合が非常に大きい。
　このことから、収支状況を明確に把握するため、令和4年度から法適用へ移行している。
　また、下水道事業へ再編する予定としており、</t>
    </r>
    <r>
      <rPr>
        <sz val="11"/>
        <rFont val="ＭＳ ゴシック"/>
        <family val="3"/>
        <charset val="128"/>
      </rPr>
      <t>令和12年度までに公共下水道事業との統合を検討している。</t>
    </r>
    <rPh sb="20" eb="22">
      <t>ショリ</t>
    </rPh>
    <rPh sb="105" eb="107">
      <t>イゾン</t>
    </rPh>
    <rPh sb="112" eb="114">
      <t>ヒジョウ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</si>
</sst>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870-4E74-8312-424EB0E640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4870-4E74-8312-424EB0E640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68.66</c:v>
                </c:pt>
                <c:pt idx="3">
                  <c:v>67.81</c:v>
                </c:pt>
                <c:pt idx="4">
                  <c:v>67.52</c:v>
                </c:pt>
              </c:numCache>
            </c:numRef>
          </c:val>
          <c:extLst>
            <c:ext xmlns:c16="http://schemas.microsoft.com/office/drawing/2014/chart" uri="{C3380CC4-5D6E-409C-BE32-E72D297353CC}">
              <c16:uniqueId val="{00000000-8405-4B36-87D1-C50B86CD6B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8405-4B36-87D1-C50B86CD6B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87.38</c:v>
                </c:pt>
                <c:pt idx="3">
                  <c:v>85.86</c:v>
                </c:pt>
                <c:pt idx="4">
                  <c:v>86.32</c:v>
                </c:pt>
              </c:numCache>
            </c:numRef>
          </c:val>
          <c:extLst>
            <c:ext xmlns:c16="http://schemas.microsoft.com/office/drawing/2014/chart" uri="{C3380CC4-5D6E-409C-BE32-E72D297353CC}">
              <c16:uniqueId val="{00000000-869F-4A62-A30D-B7D4D24D1D5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869F-4A62-A30D-B7D4D24D1D5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70.45</c:v>
                </c:pt>
                <c:pt idx="3">
                  <c:v>68.22</c:v>
                </c:pt>
                <c:pt idx="4">
                  <c:v>106.66</c:v>
                </c:pt>
              </c:numCache>
            </c:numRef>
          </c:val>
          <c:extLst>
            <c:ext xmlns:c16="http://schemas.microsoft.com/office/drawing/2014/chart" uri="{C3380CC4-5D6E-409C-BE32-E72D297353CC}">
              <c16:uniqueId val="{00000000-0473-4D57-B4A6-FC48C625FD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0473-4D57-B4A6-FC48C625FD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3.83</c:v>
                </c:pt>
                <c:pt idx="3">
                  <c:v>7.65</c:v>
                </c:pt>
                <c:pt idx="4">
                  <c:v>11.18</c:v>
                </c:pt>
              </c:numCache>
            </c:numRef>
          </c:val>
          <c:extLst>
            <c:ext xmlns:c16="http://schemas.microsoft.com/office/drawing/2014/chart" uri="{C3380CC4-5D6E-409C-BE32-E72D297353CC}">
              <c16:uniqueId val="{00000000-A83D-457A-B978-2434FE8E8D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A83D-457A-B978-2434FE8E8D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9D4-49FF-AF0A-C86BED0E8A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69D4-49FF-AF0A-C86BED0E8A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327.04000000000002</c:v>
                </c:pt>
                <c:pt idx="3">
                  <c:v>510.81</c:v>
                </c:pt>
                <c:pt idx="4">
                  <c:v>501.16</c:v>
                </c:pt>
              </c:numCache>
            </c:numRef>
          </c:val>
          <c:extLst>
            <c:ext xmlns:c16="http://schemas.microsoft.com/office/drawing/2014/chart" uri="{C3380CC4-5D6E-409C-BE32-E72D297353CC}">
              <c16:uniqueId val="{00000000-CD19-45B6-A6DF-B32B1D7389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CD19-45B6-A6DF-B32B1D7389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46.84</c:v>
                </c:pt>
                <c:pt idx="3">
                  <c:v>63.18</c:v>
                </c:pt>
                <c:pt idx="4">
                  <c:v>70.17</c:v>
                </c:pt>
              </c:numCache>
            </c:numRef>
          </c:val>
          <c:extLst>
            <c:ext xmlns:c16="http://schemas.microsoft.com/office/drawing/2014/chart" uri="{C3380CC4-5D6E-409C-BE32-E72D297353CC}">
              <c16:uniqueId val="{00000000-08DA-4607-AB68-078AA728C0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08DA-4607-AB68-078AA728C0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F0C-4F2F-A77B-0960F8E3D9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AF0C-4F2F-A77B-0960F8E3D9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28.02</c:v>
                </c:pt>
                <c:pt idx="3">
                  <c:v>39.380000000000003</c:v>
                </c:pt>
                <c:pt idx="4">
                  <c:v>41.82</c:v>
                </c:pt>
              </c:numCache>
            </c:numRef>
          </c:val>
          <c:extLst>
            <c:ext xmlns:c16="http://schemas.microsoft.com/office/drawing/2014/chart" uri="{C3380CC4-5D6E-409C-BE32-E72D297353CC}">
              <c16:uniqueId val="{00000000-39F8-43E4-AFD7-EA3FBD3992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39F8-43E4-AFD7-EA3FBD3992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330.9</c:v>
                </c:pt>
                <c:pt idx="3">
                  <c:v>292.39</c:v>
                </c:pt>
                <c:pt idx="4">
                  <c:v>253.97</c:v>
                </c:pt>
              </c:numCache>
            </c:numRef>
          </c:val>
          <c:extLst>
            <c:ext xmlns:c16="http://schemas.microsoft.com/office/drawing/2014/chart" uri="{C3380CC4-5D6E-409C-BE32-E72D297353CC}">
              <c16:uniqueId val="{00000000-318F-43C8-941F-306D7A7332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318F-43C8-941F-306D7A7332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大和町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27861</v>
      </c>
      <c r="AM8" s="45"/>
      <c r="AN8" s="45"/>
      <c r="AO8" s="45"/>
      <c r="AP8" s="45"/>
      <c r="AQ8" s="45"/>
      <c r="AR8" s="45"/>
      <c r="AS8" s="45"/>
      <c r="AT8" s="44">
        <f>データ!T6</f>
        <v>225.49</v>
      </c>
      <c r="AU8" s="44"/>
      <c r="AV8" s="44"/>
      <c r="AW8" s="44"/>
      <c r="AX8" s="44"/>
      <c r="AY8" s="44"/>
      <c r="AZ8" s="44"/>
      <c r="BA8" s="44"/>
      <c r="BB8" s="44">
        <f>データ!U6</f>
        <v>123.56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61.86</v>
      </c>
      <c r="J10" s="44"/>
      <c r="K10" s="44"/>
      <c r="L10" s="44"/>
      <c r="M10" s="44"/>
      <c r="N10" s="44"/>
      <c r="O10" s="44"/>
      <c r="P10" s="44">
        <f>データ!P6</f>
        <v>3.23</v>
      </c>
      <c r="Q10" s="44"/>
      <c r="R10" s="44"/>
      <c r="S10" s="44"/>
      <c r="T10" s="44"/>
      <c r="U10" s="44"/>
      <c r="V10" s="44"/>
      <c r="W10" s="44">
        <f>データ!Q6</f>
        <v>81.39</v>
      </c>
      <c r="X10" s="44"/>
      <c r="Y10" s="44"/>
      <c r="Z10" s="44"/>
      <c r="AA10" s="44"/>
      <c r="AB10" s="44"/>
      <c r="AC10" s="44"/>
      <c r="AD10" s="45">
        <f>データ!R6</f>
        <v>2255</v>
      </c>
      <c r="AE10" s="45"/>
      <c r="AF10" s="45"/>
      <c r="AG10" s="45"/>
      <c r="AH10" s="45"/>
      <c r="AI10" s="45"/>
      <c r="AJ10" s="45"/>
      <c r="AK10" s="2"/>
      <c r="AL10" s="45">
        <f>データ!V6</f>
        <v>899</v>
      </c>
      <c r="AM10" s="45"/>
      <c r="AN10" s="45"/>
      <c r="AO10" s="45"/>
      <c r="AP10" s="45"/>
      <c r="AQ10" s="45"/>
      <c r="AR10" s="45"/>
      <c r="AS10" s="45"/>
      <c r="AT10" s="44">
        <f>データ!W6</f>
        <v>1.65</v>
      </c>
      <c r="AU10" s="44"/>
      <c r="AV10" s="44"/>
      <c r="AW10" s="44"/>
      <c r="AX10" s="44"/>
      <c r="AY10" s="44"/>
      <c r="AZ10" s="44"/>
      <c r="BA10" s="44"/>
      <c r="BB10" s="44">
        <f>データ!X6</f>
        <v>544.85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qHA7kzqnTDKlaCzr+CKldRmHR2mxwCQMY70+nUbcqlEVizvBhmnRbU384C1PxdRvpQMMzFhYKBEL4w/dqbs2Q==" saltValue="Frh/vcAsUV/z66TpAPls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44211</v>
      </c>
      <c r="D6" s="19">
        <f t="shared" si="3"/>
        <v>46</v>
      </c>
      <c r="E6" s="19">
        <f t="shared" si="3"/>
        <v>17</v>
      </c>
      <c r="F6" s="19">
        <f t="shared" si="3"/>
        <v>5</v>
      </c>
      <c r="G6" s="19">
        <f t="shared" si="3"/>
        <v>0</v>
      </c>
      <c r="H6" s="19" t="str">
        <f t="shared" si="3"/>
        <v>宮城県　大和町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61.86</v>
      </c>
      <c r="P6" s="20">
        <f t="shared" si="3"/>
        <v>3.23</v>
      </c>
      <c r="Q6" s="20">
        <f t="shared" si="3"/>
        <v>81.39</v>
      </c>
      <c r="R6" s="20">
        <f t="shared" si="3"/>
        <v>2255</v>
      </c>
      <c r="S6" s="20">
        <f t="shared" si="3"/>
        <v>27861</v>
      </c>
      <c r="T6" s="20">
        <f t="shared" si="3"/>
        <v>225.49</v>
      </c>
      <c r="U6" s="20">
        <f t="shared" si="3"/>
        <v>123.56</v>
      </c>
      <c r="V6" s="20">
        <f t="shared" si="3"/>
        <v>899</v>
      </c>
      <c r="W6" s="20">
        <f t="shared" si="3"/>
        <v>1.65</v>
      </c>
      <c r="X6" s="20">
        <f t="shared" si="3"/>
        <v>544.85</v>
      </c>
      <c r="Y6" s="21" t="str">
        <f>IF(Y7="",NA(),Y7)</f>
        <v>-</v>
      </c>
      <c r="Z6" s="21" t="str">
        <f t="shared" ref="Z6:AH6" si="4">IF(Z7="",NA(),Z7)</f>
        <v>-</v>
      </c>
      <c r="AA6" s="21">
        <f t="shared" si="4"/>
        <v>70.45</v>
      </c>
      <c r="AB6" s="21">
        <f t="shared" si="4"/>
        <v>68.22</v>
      </c>
      <c r="AC6" s="21">
        <f t="shared" si="4"/>
        <v>106.66</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1">
        <f t="shared" si="5"/>
        <v>327.04000000000002</v>
      </c>
      <c r="AM6" s="21">
        <f t="shared" si="5"/>
        <v>510.81</v>
      </c>
      <c r="AN6" s="21">
        <f t="shared" si="5"/>
        <v>501.16</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46.84</v>
      </c>
      <c r="AX6" s="21">
        <f t="shared" si="6"/>
        <v>63.18</v>
      </c>
      <c r="AY6" s="21">
        <f t="shared" si="6"/>
        <v>70.17</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28.02</v>
      </c>
      <c r="BT6" s="21">
        <f t="shared" si="8"/>
        <v>39.380000000000003</v>
      </c>
      <c r="BU6" s="21">
        <f t="shared" si="8"/>
        <v>41.82</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330.9</v>
      </c>
      <c r="CE6" s="21">
        <f t="shared" si="9"/>
        <v>292.39</v>
      </c>
      <c r="CF6" s="21">
        <f t="shared" si="9"/>
        <v>253.97</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68.66</v>
      </c>
      <c r="CP6" s="21">
        <f t="shared" si="10"/>
        <v>67.81</v>
      </c>
      <c r="CQ6" s="21">
        <f t="shared" si="10"/>
        <v>67.52</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87.38</v>
      </c>
      <c r="DA6" s="21">
        <f t="shared" si="11"/>
        <v>85.86</v>
      </c>
      <c r="DB6" s="21">
        <f t="shared" si="11"/>
        <v>86.32</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3.83</v>
      </c>
      <c r="DL6" s="21">
        <f t="shared" si="12"/>
        <v>7.65</v>
      </c>
      <c r="DM6" s="21">
        <f t="shared" si="12"/>
        <v>11.18</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15">
      <c r="A7" s="14"/>
      <c r="B7" s="23">
        <v>2024</v>
      </c>
      <c r="C7" s="23">
        <v>44211</v>
      </c>
      <c r="D7" s="23">
        <v>46</v>
      </c>
      <c r="E7" s="23">
        <v>17</v>
      </c>
      <c r="F7" s="23">
        <v>5</v>
      </c>
      <c r="G7" s="23">
        <v>0</v>
      </c>
      <c r="H7" s="23" t="s">
        <v>96</v>
      </c>
      <c r="I7" s="23" t="s">
        <v>97</v>
      </c>
      <c r="J7" s="23" t="s">
        <v>98</v>
      </c>
      <c r="K7" s="23" t="s">
        <v>99</v>
      </c>
      <c r="L7" s="23" t="s">
        <v>100</v>
      </c>
      <c r="M7" s="23" t="s">
        <v>101</v>
      </c>
      <c r="N7" s="24" t="s">
        <v>102</v>
      </c>
      <c r="O7" s="24">
        <v>61.86</v>
      </c>
      <c r="P7" s="24">
        <v>3.23</v>
      </c>
      <c r="Q7" s="24">
        <v>81.39</v>
      </c>
      <c r="R7" s="24">
        <v>2255</v>
      </c>
      <c r="S7" s="24">
        <v>27861</v>
      </c>
      <c r="T7" s="24">
        <v>225.49</v>
      </c>
      <c r="U7" s="24">
        <v>123.56</v>
      </c>
      <c r="V7" s="24">
        <v>899</v>
      </c>
      <c r="W7" s="24">
        <v>1.65</v>
      </c>
      <c r="X7" s="24">
        <v>544.85</v>
      </c>
      <c r="Y7" s="24" t="s">
        <v>102</v>
      </c>
      <c r="Z7" s="24" t="s">
        <v>102</v>
      </c>
      <c r="AA7" s="24">
        <v>70.45</v>
      </c>
      <c r="AB7" s="24">
        <v>68.22</v>
      </c>
      <c r="AC7" s="24">
        <v>106.66</v>
      </c>
      <c r="AD7" s="24" t="s">
        <v>102</v>
      </c>
      <c r="AE7" s="24" t="s">
        <v>102</v>
      </c>
      <c r="AF7" s="24">
        <v>105.5</v>
      </c>
      <c r="AG7" s="24">
        <v>106.35</v>
      </c>
      <c r="AH7" s="24">
        <v>106.62</v>
      </c>
      <c r="AI7" s="24">
        <v>104.3</v>
      </c>
      <c r="AJ7" s="24" t="s">
        <v>102</v>
      </c>
      <c r="AK7" s="24" t="s">
        <v>102</v>
      </c>
      <c r="AL7" s="24">
        <v>327.04000000000002</v>
      </c>
      <c r="AM7" s="24">
        <v>510.81</v>
      </c>
      <c r="AN7" s="24">
        <v>501.16</v>
      </c>
      <c r="AO7" s="24" t="s">
        <v>102</v>
      </c>
      <c r="AP7" s="24" t="s">
        <v>102</v>
      </c>
      <c r="AQ7" s="24">
        <v>145.43</v>
      </c>
      <c r="AR7" s="24">
        <v>129.88999999999999</v>
      </c>
      <c r="AS7" s="24">
        <v>107.99</v>
      </c>
      <c r="AT7" s="24">
        <v>102.74</v>
      </c>
      <c r="AU7" s="24" t="s">
        <v>102</v>
      </c>
      <c r="AV7" s="24" t="s">
        <v>102</v>
      </c>
      <c r="AW7" s="24">
        <v>46.84</v>
      </c>
      <c r="AX7" s="24">
        <v>63.18</v>
      </c>
      <c r="AY7" s="24">
        <v>70.17</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28.02</v>
      </c>
      <c r="BT7" s="24">
        <v>39.380000000000003</v>
      </c>
      <c r="BU7" s="24">
        <v>41.82</v>
      </c>
      <c r="BV7" s="24" t="s">
        <v>102</v>
      </c>
      <c r="BW7" s="24" t="s">
        <v>102</v>
      </c>
      <c r="BX7" s="24">
        <v>52.94</v>
      </c>
      <c r="BY7" s="24">
        <v>52.05</v>
      </c>
      <c r="BZ7" s="24">
        <v>47.96</v>
      </c>
      <c r="CA7" s="24">
        <v>54.51</v>
      </c>
      <c r="CB7" s="24" t="s">
        <v>102</v>
      </c>
      <c r="CC7" s="24" t="s">
        <v>102</v>
      </c>
      <c r="CD7" s="24">
        <v>330.9</v>
      </c>
      <c r="CE7" s="24">
        <v>292.39</v>
      </c>
      <c r="CF7" s="24">
        <v>253.97</v>
      </c>
      <c r="CG7" s="24" t="s">
        <v>102</v>
      </c>
      <c r="CH7" s="24" t="s">
        <v>102</v>
      </c>
      <c r="CI7" s="24">
        <v>303.27999999999997</v>
      </c>
      <c r="CJ7" s="24">
        <v>301.86</v>
      </c>
      <c r="CK7" s="24">
        <v>325.85000000000002</v>
      </c>
      <c r="CL7" s="24">
        <v>286.33</v>
      </c>
      <c r="CM7" s="24" t="s">
        <v>102</v>
      </c>
      <c r="CN7" s="24" t="s">
        <v>102</v>
      </c>
      <c r="CO7" s="24">
        <v>68.66</v>
      </c>
      <c r="CP7" s="24">
        <v>67.81</v>
      </c>
      <c r="CQ7" s="24">
        <v>67.52</v>
      </c>
      <c r="CR7" s="24" t="s">
        <v>102</v>
      </c>
      <c r="CS7" s="24" t="s">
        <v>102</v>
      </c>
      <c r="CT7" s="24">
        <v>52.35</v>
      </c>
      <c r="CU7" s="24">
        <v>46.25</v>
      </c>
      <c r="CV7" s="24">
        <v>45.32</v>
      </c>
      <c r="CW7" s="24">
        <v>49.92</v>
      </c>
      <c r="CX7" s="24" t="s">
        <v>102</v>
      </c>
      <c r="CY7" s="24" t="s">
        <v>102</v>
      </c>
      <c r="CZ7" s="24">
        <v>87.38</v>
      </c>
      <c r="DA7" s="24">
        <v>85.86</v>
      </c>
      <c r="DB7" s="24">
        <v>86.32</v>
      </c>
      <c r="DC7" s="24" t="s">
        <v>102</v>
      </c>
      <c r="DD7" s="24" t="s">
        <v>102</v>
      </c>
      <c r="DE7" s="24">
        <v>84.39</v>
      </c>
      <c r="DF7" s="24">
        <v>83.96</v>
      </c>
      <c r="DG7" s="24">
        <v>83.54</v>
      </c>
      <c r="DH7" s="24">
        <v>87.8</v>
      </c>
      <c r="DI7" s="24" t="s">
        <v>102</v>
      </c>
      <c r="DJ7" s="24" t="s">
        <v>102</v>
      </c>
      <c r="DK7" s="24">
        <v>3.83</v>
      </c>
      <c r="DL7" s="24">
        <v>7.65</v>
      </c>
      <c r="DM7" s="24">
        <v>11.18</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dcterms:created xsi:type="dcterms:W3CDTF">2025-12-23T06:16:32Z</dcterms:created>
  <dcterms:modified xsi:type="dcterms:W3CDTF">2025-12-23T06:16:32Z</dcterms:modified>
  <cp:category/>
</cp:coreProperties>
</file>