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2_２回目（９月公表分）\04_ホームページ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E34" i="10"/>
  <c r="BE35" i="10" s="1"/>
  <c r="BE36" i="10" s="1"/>
  <c r="CO34" i="10" l="1"/>
</calcChain>
</file>

<file path=xl/sharedStrings.xml><?xml version="1.0" encoding="utf-8"?>
<sst xmlns="http://schemas.openxmlformats.org/spreadsheetml/2006/main" count="1155" uniqueCount="626">
  <si>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</si>
  <si>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</si>
  <si>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</si>
  <si>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</si>
  <si>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</si>
  <si>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</si>
  <si>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</si>
  <si>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</si>
  <si>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</si>
  <si>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</si>
  <si>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</si>
  <si>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</si>
  <si>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</si>
  <si>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</si>
  <si>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</si>
  <si>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</si>
  <si>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</si>
  <si>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</si>
  <si>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</si>
  <si>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</si>
  <si>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</si>
  <si>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</si>
  <si>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</si>
  <si>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</si>
  <si>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</si>
  <si>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</si>
  <si>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</si>
  <si>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</si>
  <si>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</si>
  <si>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</si>
  <si>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</si>
  <si>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</si>
  <si>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</si>
  <si>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</si>
  <si>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</si>
  <si>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</si>
  <si>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</si>
  <si>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</si>
  <si>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</si>
  <si>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</si>
  <si>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</si>
  <si>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</si>
  <si>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</si>
  <si>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</si>
  <si>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</si>
  <si>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</si>
  <si>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</si>
  <si>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</si>
  <si>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</si>
  <si>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</si>
  <si>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</si>
  <si>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</si>
  <si>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</si>
  <si>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</si>
  <si>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</si>
  <si>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</si>
  <si>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</si>
  <si>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</si>
  <si>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</si>
  <si>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</si>
  <si>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</si>
  <si>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</si>
  <si>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</si>
  <si>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</si>
  <si>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</si>
  <si>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</si>
  <si>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</si>
  <si>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</si>
  <si>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</si>
  <si>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</si>
  <si>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</si>
  <si>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</si>
  <si>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</si>
  <si>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</si>
  <si>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</si>
  <si>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</si>
  <si>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</si>
  <si>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</si>
  <si>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</si>
  <si>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</si>
  <si>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</si>
  <si>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</si>
  <si>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</si>
  <si>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</si>
  <si>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</si>
  <si>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</si>
  <si>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</si>
  <si>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</si>
  <si>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</si>
  <si>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</si>
  <si>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</si>
  <si>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</si>
  <si>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</si>
  <si>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</si>
  <si>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</si>
  <si>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</si>
  <si>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</si>
  <si>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</si>
  <si>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</si>
  <si>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</si>
  <si>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</si>
  <si>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</si>
  <si>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</si>
  <si>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</si>
  <si>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</si>
  <si>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</si>
  <si>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</si>
  <si>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</si>
  <si>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</si>
  <si>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</si>
  <si>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</si>
  <si>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</si>
  <si>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</si>
  <si>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</si>
  <si>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</si>
  <si>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</si>
  <si>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</si>
  <si>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</si>
  <si>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</si>
  <si>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</si>
  <si>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</si>
  <si>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</si>
  <si>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</si>
  <si>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</si>
  <si>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</si>
  <si>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</si>
  <si>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</si>
  <si>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</si>
  <si>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</si>
  <si>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</si>
  <si>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</si>
  <si>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</si>
  <si>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</si>
  <si>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</si>
  <si>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</si>
  <si>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</si>
  <si>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</si>
  <si>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</si>
  <si>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</si>
  <si>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</si>
  <si>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</si>
  <si>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</si>
  <si>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</si>
  <si>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</si>
  <si>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</si>
  <si>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</si>
  <si>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</si>
  <si>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</si>
  <si>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</si>
  <si>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</si>
  <si>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</si>
  <si>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</si>
  <si>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</si>
  <si>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</si>
  <si>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</si>
  <si>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</si>
  <si>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</si>
  <si>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</si>
  <si>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</si>
  <si>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</si>
  <si>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</si>
  <si>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</si>
  <si>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</si>
  <si>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</si>
  <si>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</si>
  <si>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</si>
  <si>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</si>
  <si>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</si>
  <si>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</si>
  <si>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</si>
  <si>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</si>
  <si>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</si>
  <si>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</si>
  <si>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</si>
  <si>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</si>
  <si>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</si>
  <si>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</si>
  <si>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</si>
  <si>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</si>
  <si>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</si>
  <si>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</si>
  <si>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</si>
  <si>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</si>
  <si>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</si>
  <si>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</si>
  <si>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</si>
  <si>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</si>
  <si>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</si>
  <si>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</si>
  <si>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</si>
  <si>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</si>
  <si>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</si>
  <si>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</si>
  <si>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</si>
  <si>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</si>
  <si>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</si>
  <si>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</si>
  <si>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</si>
  <si>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</si>
  <si>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</si>
  <si>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</si>
  <si>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</si>
  <si>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</si>
  <si>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</si>
  <si>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</si>
  <si>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</si>
  <si>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</si>
  <si>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</si>
  <si>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</si>
  <si>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</si>
  <si>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</si>
  <si>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</si>
  <si>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</si>
  <si>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</si>
  <si>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</si>
  <si>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</si>
  <si>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</si>
  <si>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宮城県大和町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</si>
  <si>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</si>
  <si>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</si>
  <si>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</si>
  <si>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</si>
  <si>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</si>
  <si>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</si>
  <si>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</si>
  <si>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</si>
  <si>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</si>
  <si>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</si>
  <si>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</si>
  <si>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</si>
  <si>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</si>
  <si>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</si>
  <si>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</si>
  <si>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</si>
  <si>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</si>
  <si>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</si>
  <si>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</si>
  <si>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</si>
  <si>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</si>
  <si>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</si>
  <si>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</si>
  <si>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</si>
  <si>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</si>
  <si>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</si>
  <si>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</si>
  <si>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</si>
  <si>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</si>
  <si>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</si>
  <si>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</si>
  <si>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</si>
  <si>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</si>
  <si>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</si>
  <si>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</si>
  <si>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</si>
  <si>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</si>
  <si>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</si>
  <si>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</si>
  <si>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</si>
  <si>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</si>
  <si>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</si>
  <si>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</si>
  <si>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</si>
  <si>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</si>
  <si>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</si>
  <si>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</si>
  <si>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</si>
  <si>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</si>
  <si>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</si>
  <si>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</si>
  <si>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</si>
  <si>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</si>
  <si>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</si>
  <si>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</si>
  <si>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</si>
  <si>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</si>
  <si>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</si>
  <si>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</si>
  <si>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</si>
  <si>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</si>
  <si>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</si>
  <si>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</si>
  <si>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</si>
  <si>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</si>
  <si>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</si>
  <si>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</si>
  <si>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</si>
  <si>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</si>
  <si>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</si>
  <si>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</si>
  <si>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</si>
  <si>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</si>
  <si>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</si>
  <si>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</si>
  <si>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</si>
  <si>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</si>
  <si>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</si>
  <si>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</si>
  <si>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</si>
  <si>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</si>
  <si>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</si>
  <si>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</si>
  <si>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</si>
  <si>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</si>
  <si>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</si>
  <si>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</si>
  <si>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</si>
  <si>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</si>
  <si>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</si>
  <si>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</si>
  <si>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</si>
  <si>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</si>
  <si>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</si>
  <si>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</si>
  <si>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</si>
  <si>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</si>
  <si>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</si>
  <si>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</si>
  <si>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</si>
  <si>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</si>
  <si>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</si>
  <si>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</si>
  <si>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</si>
  <si>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</si>
  <si>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</si>
  <si>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</si>
  <si>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</si>
  <si>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</si>
  <si>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</si>
  <si>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</si>
  <si>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</si>
  <si>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</si>
  <si>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</si>
  <si>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</si>
  <si>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</si>
  <si>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</si>
  <si>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</si>
  <si>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</si>
  <si>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</si>
  <si>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</si>
  <si>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</si>
  <si>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</si>
  <si>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</si>
  <si>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</si>
  <si>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</si>
  <si>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</si>
  <si>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</si>
  <si>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</si>
  <si>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</si>
  <si>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</si>
  <si>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</si>
  <si>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</si>
  <si>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</si>
  <si>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</si>
  <si>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</si>
  <si>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</si>
  <si>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</si>
  <si>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</si>
  <si>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</si>
  <si>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</si>
  <si>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</si>
  <si>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</si>
  <si>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</si>
  <si>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</si>
  <si>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</si>
  <si>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</si>
  <si>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</si>
  <si>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</si>
  <si>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宮城県大和町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</si>
  <si>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</si>
  <si>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</si>
  <si>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</si>
  <si>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</si>
  <si>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</si>
  <si>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</si>
  <si>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</si>
  <si>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</si>
  <si>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</si>
  <si>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</si>
  <si>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</si>
  <si>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</si>
  <si>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</si>
  <si>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</si>
  <si>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</si>
  <si>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</si>
  <si>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</si>
  <si>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</si>
  <si>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</si>
  <si>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</si>
  <si>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</si>
  <si>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</si>
  <si>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</si>
  <si>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</si>
  <si>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</si>
  <si>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</si>
  <si>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</si>
  <si>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</si>
  <si>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</si>
  <si>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</si>
  <si>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</si>
  <si>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</si>
  <si>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</si>
  <si>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</si>
  <si>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</si>
  <si>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</si>
  <si>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</si>
  <si>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</si>
  <si>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</si>
  <si>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</si>
  <si>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</si>
  <si>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</si>
  <si>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</si>
  <si>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</si>
  <si>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</si>
  <si>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</si>
  <si>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</si>
  <si>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</si>
  <si>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</si>
  <si>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</si>
  <si>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</si>
  <si>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</si>
  <si>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</si>
  <si>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</si>
  <si>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</si>
  <si>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</si>
  <si>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</si>
  <si>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</si>
  <si>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</si>
  <si>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</si>
  <si>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</si>
  <si>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</si>
  <si>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</si>
  <si>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</si>
  <si>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</si>
  <si>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</si>
  <si>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</si>
  <si>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</si>
  <si>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</si>
  <si>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</si>
  <si>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</si>
  <si>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</si>
  <si>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</si>
  <si>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</si>
  <si>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</si>
  <si>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</si>
  <si>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</si>
  <si>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</si>
  <si>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</si>
  <si>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</si>
  <si>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</si>
  <si>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</si>
  <si>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</si>
  <si>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</si>
  <si>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</si>
  <si>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</si>
  <si>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</si>
  <si>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</si>
  <si>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</si>
  <si>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</si>
  <si>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</si>
  <si>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</si>
  <si>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</si>
  <si>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</si>
  <si>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</si>
  <si>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</si>
  <si>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</si>
  <si>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</si>
  <si>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</si>
  <si>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</si>
  <si>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</si>
  <si>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</si>
  <si>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</si>
  <si>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</si>
  <si>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</si>
  <si>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</si>
  <si>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</si>
  <si>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</si>
  <si>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</si>
  <si>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</si>
  <si>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</si>
  <si>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</si>
  <si>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</si>
  <si>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</si>
  <si>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</si>
  <si>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</si>
  <si>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</si>
  <si>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</si>
  <si>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</si>
  <si>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</si>
  <si>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</si>
  <si>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</si>
  <si>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</si>
  <si>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</si>
  <si>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</si>
  <si>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</si>
  <si>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</si>
  <si>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</si>
  <si>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</si>
  <si>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</si>
  <si>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</si>
  <si>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</si>
  <si>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</si>
  <si>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</si>
  <si>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</si>
  <si>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</si>
  <si>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</si>
  <si>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</si>
  <si>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</si>
  <si>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</si>
  <si>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</si>
  <si>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</si>
  <si>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</si>
  <si>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</si>
  <si>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</si>
  <si>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</si>
  <si>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</si>
  <si>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</si>
  <si>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</si>
  <si>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</si>
  <si>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</si>
  <si>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</si>
  <si>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</si>
  <si>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</si>
  <si>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</si>
  <si>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</si>
  <si>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</si>
  <si>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</si>
  <si>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</si>
  <si>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</si>
  <si>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</si>
  <si>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</si>
  <si>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</si>
  <si>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</si>
  <si>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</si>
  <si>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</si>
  <si>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</si>
  <si>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</si>
  <si>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</si>
  <si>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</si>
  <si>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</si>
  <si>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</si>
  <si>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</si>
  <si>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</si>
  <si>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</si>
  <si>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</si>
  <si>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</si>
  <si>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</si>
  <si>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</si>
  <si>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</si>
  <si>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</si>
  <si>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</si>
  <si>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</si>
  <si>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</si>
  <si>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</si>
  <si>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</si>
  <si>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</si>
  <si>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</si>
  <si>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</si>
  <si>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</si>
  <si>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</si>
  <si>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</si>
  <si>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</si>
  <si>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</si>
  <si>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</si>
  <si>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</si>
  <si>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</si>
  <si>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</si>
  <si>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4.15</t>
  </si>
  <si>
    <t>▲ 6.88</t>
  </si>
  <si>
    <t>一般会計</t>
  </si>
  <si>
    <t>水道事業会計</t>
  </si>
  <si>
    <t>国民健康保険事業勘定特別会計</t>
  </si>
  <si>
    <t>介護保険事業勘定特別会計</t>
  </si>
  <si>
    <t>下水道事業特別会計</t>
  </si>
  <si>
    <t>農業集落排水事業特別会計</t>
  </si>
  <si>
    <t>戸別合併処理浄化槽特別会計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</si>
  <si>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</si>
  <si>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</si>
  <si>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</si>
  <si>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</si>
  <si>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</si>
  <si>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</si>
  <si>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</si>
  <si>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</si>
  <si>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</si>
  <si>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</si>
  <si>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</si>
  <si>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</si>
  <si>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</si>
  <si>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</si>
  <si>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8"/>
  </si>
  <si>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8"/>
  </si>
  <si>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8"/>
  </si>
  <si>
    <t>宮城県市町村職員退職手当組合</t>
    <rPh sb="0" eb="3">
      <t>ミヤギケン</t>
    </rPh>
    <rPh sb="3" eb="6">
      <t>シチョウソン</t>
    </rPh>
    <rPh sb="6" eb="8">
      <t>ショクイン</t>
    </rPh>
    <rPh sb="8" eb="10">
      <t>タイショク</t>
    </rPh>
    <rPh sb="10" eb="12">
      <t>テアテ</t>
    </rPh>
    <rPh sb="12" eb="14">
      <t>クミアイ</t>
    </rPh>
    <phoneticPr fontId="18"/>
  </si>
  <si>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8"/>
  </si>
  <si>
    <t>宮城県市町村自治振興センター</t>
    <rPh sb="0" eb="3">
      <t>ミヤギケン</t>
    </rPh>
    <rPh sb="3" eb="6">
      <t>シチョウソン</t>
    </rPh>
    <rPh sb="6" eb="8">
      <t>ジチ</t>
    </rPh>
    <rPh sb="8" eb="10">
      <t>シンコウ</t>
    </rPh>
    <phoneticPr fontId="18"/>
  </si>
  <si>
    <t>宮城県後期高齢者医療広域連合</t>
    <rPh sb="0" eb="3">
      <t>ミヤギケン</t>
    </rPh>
    <rPh sb="3" eb="5">
      <t>コウキ</t>
    </rPh>
    <rPh sb="5" eb="8">
      <t>コウレイシャ</t>
    </rPh>
    <rPh sb="8" eb="10">
      <t>イリョウ</t>
    </rPh>
    <rPh sb="10" eb="12">
      <t>コウイキ</t>
    </rPh>
    <rPh sb="12" eb="14">
      <t>レンゴウ</t>
    </rPh>
    <phoneticPr fontId="18"/>
  </si>
  <si>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8"/>
  </si>
  <si>
    <t>大衡村外一町牛野ダム管理組合</t>
    <rPh sb="0" eb="3">
      <t>オオヒラムラ</t>
    </rPh>
    <rPh sb="3" eb="4">
      <t>ホカ</t>
    </rPh>
    <rPh sb="4" eb="6">
      <t>イッチョウ</t>
    </rPh>
    <rPh sb="6" eb="7">
      <t>ウシ</t>
    </rPh>
    <rPh sb="7" eb="8">
      <t>ノ</t>
    </rPh>
    <rPh sb="10" eb="12">
      <t>カンリ</t>
    </rPh>
    <rPh sb="12" eb="14">
      <t>クミアイ</t>
    </rPh>
    <phoneticPr fontId="18"/>
  </si>
  <si>
    <t>-</t>
    <phoneticPr fontId="2"/>
  </si>
  <si>
    <t>-</t>
    <phoneticPr fontId="2"/>
  </si>
  <si>
    <t>-</t>
    <phoneticPr fontId="2"/>
  </si>
  <si>
    <t>-</t>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</si>
  <si>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</si>
  <si>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</si>
  <si>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</si>
  <si>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</si>
  <si>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まちづくり基金</t>
    <rPh sb="5" eb="7">
      <t>キキン</t>
    </rPh>
    <phoneticPr fontId="2"/>
  </si>
  <si>
    <t>学校校舎建設基金</t>
    <rPh sb="0" eb="2">
      <t>ガッコウ</t>
    </rPh>
    <rPh sb="2" eb="4">
      <t>コウシャ</t>
    </rPh>
    <rPh sb="4" eb="6">
      <t>ケンセツ</t>
    </rPh>
    <rPh sb="6" eb="8">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</si>
  <si>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</si>
  <si>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ふるさと応援基金</t>
    <rPh sb="4" eb="6">
      <t>オウエン</t>
    </rPh>
    <rPh sb="6" eb="8">
      <t>キキン</t>
    </rPh>
    <phoneticPr fontId="2"/>
  </si>
  <si>
    <t>長寿社会対策基金</t>
    <rPh sb="0" eb="2">
      <t>チョウジュ</t>
    </rPh>
    <rPh sb="2" eb="4">
      <t>シャカイ</t>
    </rPh>
    <rPh sb="4" eb="6">
      <t>タイサク</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</si>
  <si>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</si>
  <si>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</si>
  <si>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</si>
  <si>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</si>
  <si>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</si>
  <si>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</si>
  <si>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</si>
  <si>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</si>
  <si>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</si>
  <si>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</si>
  <si>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</si>
  <si>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</si>
  <si>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</si>
  <si>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25年度から将来負担比率は生じていないものの，有形固定資産減価償却率を引き下げている庁舎及び出張所以外の資産については，老朽化が進んでいることから，公共施設等総合管理計画に基づく長寿命化計画に則り，除却や長寿命化の検討をしつつ，施設の適切な管理が必要である。</t>
    <rPh sb="0" eb="2">
      <t>ヘイセイ</t>
    </rPh>
    <rPh sb="4" eb="6">
      <t>ネンド</t>
    </rPh>
    <rPh sb="8" eb="10">
      <t>ショウライ</t>
    </rPh>
    <rPh sb="10" eb="12">
      <t>フタン</t>
    </rPh>
    <rPh sb="12" eb="14">
      <t>ヒリツ</t>
    </rPh>
    <rPh sb="15" eb="16">
      <t>ショウ</t>
    </rPh>
    <rPh sb="25" eb="27">
      <t>ユウケイ</t>
    </rPh>
    <rPh sb="27" eb="29">
      <t>コテイ</t>
    </rPh>
    <rPh sb="29" eb="31">
      <t>シサン</t>
    </rPh>
    <rPh sb="31" eb="33">
      <t>ゲンカ</t>
    </rPh>
    <rPh sb="33" eb="35">
      <t>ショウキャク</t>
    </rPh>
    <rPh sb="35" eb="36">
      <t>リツ</t>
    </rPh>
    <rPh sb="37" eb="38">
      <t>ヒ</t>
    </rPh>
    <rPh sb="39" eb="40">
      <t>サ</t>
    </rPh>
    <rPh sb="44" eb="46">
      <t>チョウシャ</t>
    </rPh>
    <rPh sb="46" eb="47">
      <t>オヨ</t>
    </rPh>
    <rPh sb="48" eb="50">
      <t>シュッチョウ</t>
    </rPh>
    <rPh sb="50" eb="51">
      <t>ジョ</t>
    </rPh>
    <rPh sb="51" eb="53">
      <t>イガイ</t>
    </rPh>
    <rPh sb="54" eb="56">
      <t>シサン</t>
    </rPh>
    <rPh sb="62" eb="65">
      <t>ロウキュウカ</t>
    </rPh>
    <rPh sb="66" eb="67">
      <t>スス</t>
    </rPh>
    <rPh sb="76" eb="78">
      <t>コウキョウ</t>
    </rPh>
    <rPh sb="78" eb="80">
      <t>シセツ</t>
    </rPh>
    <rPh sb="80" eb="81">
      <t>トウ</t>
    </rPh>
    <rPh sb="81" eb="83">
      <t>ソウゴウ</t>
    </rPh>
    <rPh sb="83" eb="85">
      <t>カンリ</t>
    </rPh>
    <rPh sb="85" eb="87">
      <t>ケイカク</t>
    </rPh>
    <rPh sb="88" eb="89">
      <t>モト</t>
    </rPh>
    <rPh sb="91" eb="95">
      <t>チョウジュミョウカ</t>
    </rPh>
    <rPh sb="95" eb="97">
      <t>ケイカク</t>
    </rPh>
    <rPh sb="98" eb="99">
      <t>ノット</t>
    </rPh>
    <rPh sb="101" eb="103">
      <t>ジョキャク</t>
    </rPh>
    <rPh sb="104" eb="108">
      <t>チョウジュミョウカ</t>
    </rPh>
    <rPh sb="109" eb="111">
      <t>ケントウ</t>
    </rPh>
    <rPh sb="116" eb="118">
      <t>シセツ</t>
    </rPh>
    <rPh sb="119" eb="121">
      <t>テキセツ</t>
    </rPh>
    <rPh sb="122" eb="124">
      <t>カンリ</t>
    </rPh>
    <rPh sb="125" eb="127">
      <t>ヒツヨウ</t>
    </rPh>
    <phoneticPr fontId="5"/>
  </si>
  <si>
    <t>平成25年度から将来負担比率は生じておらず，実質公債費比率も過去5年で大きく減少しており，類似団体と比較しても良好な状態であるといえる。
これは，近年，本町では，比較的公債の発行総額が少なく推移してきており，元利償還金の額が減少していることが起因している。なお，黒川地域行政事務組合への負担金等は近年増加しているものの，元利償還金の額の減少幅が大きいことにより，実質公債費比率は減少傾向となっている。</t>
    <rPh sb="0" eb="2">
      <t>ヘイセイ</t>
    </rPh>
    <rPh sb="4" eb="5">
      <t>ネン</t>
    </rPh>
    <rPh sb="5" eb="6">
      <t>ド</t>
    </rPh>
    <rPh sb="8" eb="10">
      <t>ショウライ</t>
    </rPh>
    <rPh sb="10" eb="12">
      <t>フタン</t>
    </rPh>
    <rPh sb="12" eb="14">
      <t>ヒリツ</t>
    </rPh>
    <rPh sb="15" eb="16">
      <t>ショウ</t>
    </rPh>
    <rPh sb="22" eb="24">
      <t>ジッシツ</t>
    </rPh>
    <rPh sb="24" eb="27">
      <t>コウサイヒ</t>
    </rPh>
    <rPh sb="27" eb="29">
      <t>ヒリツ</t>
    </rPh>
    <rPh sb="30" eb="32">
      <t>カコ</t>
    </rPh>
    <rPh sb="33" eb="34">
      <t>ネン</t>
    </rPh>
    <rPh sb="35" eb="36">
      <t>オオ</t>
    </rPh>
    <rPh sb="38" eb="40">
      <t>ゲンショウ</t>
    </rPh>
    <rPh sb="45" eb="47">
      <t>ルイジ</t>
    </rPh>
    <rPh sb="47" eb="49">
      <t>ダンタイ</t>
    </rPh>
    <rPh sb="50" eb="52">
      <t>ヒカク</t>
    </rPh>
    <rPh sb="55" eb="57">
      <t>リョウコウ</t>
    </rPh>
    <rPh sb="58" eb="60">
      <t>ジョウタイ</t>
    </rPh>
    <rPh sb="104" eb="106">
      <t>ガンリ</t>
    </rPh>
    <rPh sb="106" eb="109">
      <t>ショウカンキン</t>
    </rPh>
    <rPh sb="110" eb="111">
      <t>ガク</t>
    </rPh>
    <rPh sb="112" eb="114">
      <t>ゲンショウ</t>
    </rPh>
    <rPh sb="121" eb="123">
      <t>キイン</t>
    </rPh>
    <rPh sb="131" eb="133">
      <t>クロカワ</t>
    </rPh>
    <rPh sb="133" eb="135">
      <t>チイキ</t>
    </rPh>
    <rPh sb="135" eb="137">
      <t>ギョウセイ</t>
    </rPh>
    <rPh sb="137" eb="139">
      <t>ジム</t>
    </rPh>
    <rPh sb="139" eb="141">
      <t>クミアイ</t>
    </rPh>
    <rPh sb="143" eb="146">
      <t>フタンキン</t>
    </rPh>
    <rPh sb="146" eb="147">
      <t>トウ</t>
    </rPh>
    <rPh sb="148" eb="150">
      <t>キンネン</t>
    </rPh>
    <rPh sb="150" eb="152">
      <t>ゾウカ</t>
    </rPh>
    <rPh sb="160" eb="162">
      <t>ガンリ</t>
    </rPh>
    <rPh sb="162" eb="165">
      <t>ショウカンキン</t>
    </rPh>
    <rPh sb="166" eb="167">
      <t>ガク</t>
    </rPh>
    <rPh sb="168" eb="171">
      <t>ゲンショウハバ</t>
    </rPh>
    <rPh sb="172" eb="173">
      <t>オオ</t>
    </rPh>
    <rPh sb="181" eb="183">
      <t>ジッシツ</t>
    </rPh>
    <rPh sb="183" eb="186">
      <t>コウサイヒ</t>
    </rPh>
    <rPh sb="186" eb="188">
      <t>ヒリツ</t>
    </rPh>
    <rPh sb="189" eb="191">
      <t>ゲンショウ</t>
    </rPh>
    <rPh sb="191" eb="19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</si>
</sst>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24C-4A41-9319-1D4ED766B6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46120</c:v>
                </c:pt>
                <c:pt idx="1">
                  <c:v>29399</c:v>
                </c:pt>
                <c:pt idx="2">
                  <c:v>65832</c:v>
                </c:pt>
                <c:pt idx="3">
                  <c:v>29751</c:v>
                </c:pt>
                <c:pt idx="4">
                  <c:v>32801</c:v>
                </c:pt>
              </c:numCache>
            </c:numRef>
          </c:val>
          <c:smooth val="0"/>
          <c:extLst>
            <c:ext xmlns:c16="http://schemas.microsoft.com/office/drawing/2014/chart" uri="{C3380CC4-5D6E-409C-BE32-E72D297353CC}">
              <c16:uniqueId val="{00000001-224C-4A41-9319-1D4ED766B65C}"/>
            </c:ext>
          </c:extLst>
        </c:ser>
        <c:dLbls>
          <c:showLegendKey val="0"/>
          <c:showVal val="0"/>
          <c:showCatName val="0"/>
          <c:showSerName val="0"/>
          <c:showPercent val="0"/>
          <c:showBubbleSize val="0"/>
        </c:dLbls>
        <c:marker val="1"/>
        <c:smooth val="0"/>
        <c:axId val="121272288"/>
        <c:axId val="121270720"/>
      </c:lineChart>
      <c:catAx>
        <c:axId val="12127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70720"/>
        <c:crosses val="autoZero"/>
        <c:auto val="1"/>
        <c:lblAlgn val="ctr"/>
        <c:lblOffset val="100"/>
        <c:tickLblSkip val="1"/>
        <c:tickMarkSkip val="1"/>
        <c:noMultiLvlLbl val="0"/>
      </c:catAx>
      <c:valAx>
        <c:axId val="121270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7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11.27</c:v>
                </c:pt>
                <c:pt idx="1">
                  <c:v>12</c:v>
                </c:pt>
                <c:pt idx="2">
                  <c:v>6.99</c:v>
                </c:pt>
                <c:pt idx="3">
                  <c:v>15.82</c:v>
                </c:pt>
                <c:pt idx="4">
                  <c:v>8.0399999999999991</c:v>
                </c:pt>
              </c:numCache>
            </c:numRef>
          </c:val>
          <c:extLst>
            <c:ext xmlns:c16="http://schemas.microsoft.com/office/drawing/2014/chart" uri="{C3380CC4-5D6E-409C-BE32-E72D297353CC}">
              <c16:uniqueId val="{00000000-03C6-4746-A587-59B789CC7A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27.69</c:v>
                </c:pt>
                <c:pt idx="1">
                  <c:v>33.29</c:v>
                </c:pt>
                <c:pt idx="2">
                  <c:v>37.549999999999997</c:v>
                </c:pt>
                <c:pt idx="3">
                  <c:v>41.74</c:v>
                </c:pt>
                <c:pt idx="4">
                  <c:v>47.69</c:v>
                </c:pt>
              </c:numCache>
            </c:numRef>
          </c:val>
          <c:extLst>
            <c:ext xmlns:c16="http://schemas.microsoft.com/office/drawing/2014/chart" uri="{C3380CC4-5D6E-409C-BE32-E72D297353CC}">
              <c16:uniqueId val="{00000001-03C6-4746-A587-59B789CC7AEC}"/>
            </c:ext>
          </c:extLst>
        </c:ser>
        <c:dLbls>
          <c:showLegendKey val="0"/>
          <c:showVal val="0"/>
          <c:showCatName val="0"/>
          <c:showSerName val="0"/>
          <c:showPercent val="0"/>
          <c:showBubbleSize val="0"/>
        </c:dLbls>
        <c:gapWidth val="250"/>
        <c:overlap val="100"/>
        <c:axId val="121270328"/>
        <c:axId val="121269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3.66</c:v>
                </c:pt>
                <c:pt idx="1">
                  <c:v>1.41</c:v>
                </c:pt>
                <c:pt idx="2">
                  <c:v>-4.1500000000000004</c:v>
                </c:pt>
                <c:pt idx="3">
                  <c:v>8.85</c:v>
                </c:pt>
                <c:pt idx="4">
                  <c:v>-6.88</c:v>
                </c:pt>
              </c:numCache>
            </c:numRef>
          </c:val>
          <c:smooth val="0"/>
          <c:extLst>
            <c:ext xmlns:c16="http://schemas.microsoft.com/office/drawing/2014/chart" uri="{C3380CC4-5D6E-409C-BE32-E72D297353CC}">
              <c16:uniqueId val="{00000002-03C6-4746-A587-59B789CC7AEC}"/>
            </c:ext>
          </c:extLst>
        </c:ser>
        <c:dLbls>
          <c:showLegendKey val="0"/>
          <c:showVal val="0"/>
          <c:showCatName val="0"/>
          <c:showSerName val="0"/>
          <c:showPercent val="0"/>
          <c:showBubbleSize val="0"/>
        </c:dLbls>
        <c:marker val="1"/>
        <c:smooth val="0"/>
        <c:axId val="121270328"/>
        <c:axId val="121269544"/>
      </c:lineChart>
      <c:catAx>
        <c:axId val="12127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69544"/>
        <c:crosses val="autoZero"/>
        <c:auto val="1"/>
        <c:lblAlgn val="ctr"/>
        <c:lblOffset val="100"/>
        <c:tickLblSkip val="1"/>
        <c:tickMarkSkip val="1"/>
        <c:noMultiLvlLbl val="0"/>
      </c:catAx>
      <c:valAx>
        <c:axId val="12126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7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CFEF-4C2D-8BEF-26944C42D2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EF-4C2D-8BEF-26944C42D2F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7.0000000000000007E-2</c:v>
                </c:pt>
                <c:pt idx="4">
                  <c:v>#N/A</c:v>
                </c:pt>
                <c:pt idx="5">
                  <c:v>0.05</c:v>
                </c:pt>
                <c:pt idx="6">
                  <c:v>#N/A</c:v>
                </c:pt>
                <c:pt idx="7">
                  <c:v>0.08</c:v>
                </c:pt>
                <c:pt idx="8">
                  <c:v>#N/A</c:v>
                </c:pt>
                <c:pt idx="9">
                  <c:v>0.04</c:v>
                </c:pt>
              </c:numCache>
            </c:numRef>
          </c:val>
          <c:extLst>
            <c:ext xmlns:c16="http://schemas.microsoft.com/office/drawing/2014/chart" uri="{C3380CC4-5D6E-409C-BE32-E72D297353CC}">
              <c16:uniqueId val="{00000002-CFEF-4C2D-8BEF-26944C42D2FB}"/>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3-CFEF-4C2D-8BEF-26944C42D2F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CFEF-4C2D-8BEF-26944C42D2F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0.25</c:v>
                </c:pt>
                <c:pt idx="4">
                  <c:v>#N/A</c:v>
                </c:pt>
                <c:pt idx="5">
                  <c:v>0.19</c:v>
                </c:pt>
                <c:pt idx="6">
                  <c:v>#N/A</c:v>
                </c:pt>
                <c:pt idx="7">
                  <c:v>0.13</c:v>
                </c:pt>
                <c:pt idx="8">
                  <c:v>#N/A</c:v>
                </c:pt>
                <c:pt idx="9">
                  <c:v>0.13</c:v>
                </c:pt>
              </c:numCache>
            </c:numRef>
          </c:val>
          <c:extLst>
            <c:ext xmlns:c16="http://schemas.microsoft.com/office/drawing/2014/chart" uri="{C3380CC4-5D6E-409C-BE32-E72D297353CC}">
              <c16:uniqueId val="{00000005-CFEF-4C2D-8BEF-26944C42D2FB}"/>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1.1000000000000001</c:v>
                </c:pt>
                <c:pt idx="2">
                  <c:v>#N/A</c:v>
                </c:pt>
                <c:pt idx="3">
                  <c:v>0.88</c:v>
                </c:pt>
                <c:pt idx="4">
                  <c:v>#N/A</c:v>
                </c:pt>
                <c:pt idx="5">
                  <c:v>1.08</c:v>
                </c:pt>
                <c:pt idx="6">
                  <c:v>#N/A</c:v>
                </c:pt>
                <c:pt idx="7">
                  <c:v>0.82</c:v>
                </c:pt>
                <c:pt idx="8">
                  <c:v>#N/A</c:v>
                </c:pt>
                <c:pt idx="9">
                  <c:v>0.62</c:v>
                </c:pt>
              </c:numCache>
            </c:numRef>
          </c:val>
          <c:extLst>
            <c:ext xmlns:c16="http://schemas.microsoft.com/office/drawing/2014/chart" uri="{C3380CC4-5D6E-409C-BE32-E72D297353CC}">
              <c16:uniqueId val="{00000006-CFEF-4C2D-8BEF-26944C42D2F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1.58</c:v>
                </c:pt>
                <c:pt idx="4">
                  <c:v>#N/A</c:v>
                </c:pt>
                <c:pt idx="5">
                  <c:v>2.4500000000000002</c:v>
                </c:pt>
                <c:pt idx="6">
                  <c:v>#N/A</c:v>
                </c:pt>
                <c:pt idx="7">
                  <c:v>1.58</c:v>
                </c:pt>
                <c:pt idx="8">
                  <c:v>#N/A</c:v>
                </c:pt>
                <c:pt idx="9">
                  <c:v>0.87</c:v>
                </c:pt>
              </c:numCache>
            </c:numRef>
          </c:val>
          <c:extLst>
            <c:ext xmlns:c16="http://schemas.microsoft.com/office/drawing/2014/chart" uri="{C3380CC4-5D6E-409C-BE32-E72D297353CC}">
              <c16:uniqueId val="{00000007-CFEF-4C2D-8BEF-26944C42D2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4.45</c:v>
                </c:pt>
                <c:pt idx="2">
                  <c:v>#N/A</c:v>
                </c:pt>
                <c:pt idx="3">
                  <c:v>5.22</c:v>
                </c:pt>
                <c:pt idx="4">
                  <c:v>#N/A</c:v>
                </c:pt>
                <c:pt idx="5">
                  <c:v>8.07</c:v>
                </c:pt>
                <c:pt idx="6">
                  <c:v>#N/A</c:v>
                </c:pt>
                <c:pt idx="7">
                  <c:v>5.26</c:v>
                </c:pt>
                <c:pt idx="8">
                  <c:v>#N/A</c:v>
                </c:pt>
                <c:pt idx="9">
                  <c:v>3.67</c:v>
                </c:pt>
              </c:numCache>
            </c:numRef>
          </c:val>
          <c:extLst>
            <c:ext xmlns:c16="http://schemas.microsoft.com/office/drawing/2014/chart" uri="{C3380CC4-5D6E-409C-BE32-E72D297353CC}">
              <c16:uniqueId val="{00000008-CFEF-4C2D-8BEF-26944C42D2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11.27</c:v>
                </c:pt>
                <c:pt idx="2">
                  <c:v>#N/A</c:v>
                </c:pt>
                <c:pt idx="3">
                  <c:v>11.99</c:v>
                </c:pt>
                <c:pt idx="4">
                  <c:v>#N/A</c:v>
                </c:pt>
                <c:pt idx="5">
                  <c:v>6.98</c:v>
                </c:pt>
                <c:pt idx="6">
                  <c:v>#N/A</c:v>
                </c:pt>
                <c:pt idx="7">
                  <c:v>15.81</c:v>
                </c:pt>
                <c:pt idx="8">
                  <c:v>#N/A</c:v>
                </c:pt>
                <c:pt idx="9">
                  <c:v>8.02</c:v>
                </c:pt>
              </c:numCache>
            </c:numRef>
          </c:val>
          <c:extLst>
            <c:ext xmlns:c16="http://schemas.microsoft.com/office/drawing/2014/chart" uri="{C3380CC4-5D6E-409C-BE32-E72D297353CC}">
              <c16:uniqueId val="{00000009-CFEF-4C2D-8BEF-26944C42D2FB}"/>
            </c:ext>
          </c:extLst>
        </c:ser>
        <c:dLbls>
          <c:showLegendKey val="0"/>
          <c:showVal val="0"/>
          <c:showCatName val="0"/>
          <c:showSerName val="0"/>
          <c:showPercent val="0"/>
          <c:showBubbleSize val="0"/>
        </c:dLbls>
        <c:gapWidth val="150"/>
        <c:overlap val="100"/>
        <c:axId val="474258608"/>
        <c:axId val="474255864"/>
      </c:barChart>
      <c:catAx>
        <c:axId val="47425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255864"/>
        <c:crosses val="autoZero"/>
        <c:auto val="1"/>
        <c:lblAlgn val="ctr"/>
        <c:lblOffset val="100"/>
        <c:tickLblSkip val="1"/>
        <c:tickMarkSkip val="1"/>
        <c:noMultiLvlLbl val="0"/>
      </c:catAx>
      <c:valAx>
        <c:axId val="47425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25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1059</c:v>
                </c:pt>
                <c:pt idx="5">
                  <c:v>1065</c:v>
                </c:pt>
                <c:pt idx="8">
                  <c:v>990</c:v>
                </c:pt>
                <c:pt idx="11">
                  <c:v>964</c:v>
                </c:pt>
                <c:pt idx="14">
                  <c:v>925</c:v>
                </c:pt>
              </c:numCache>
            </c:numRef>
          </c:val>
          <c:extLst>
            <c:ext xmlns:c16="http://schemas.microsoft.com/office/drawing/2014/chart" uri="{C3380CC4-5D6E-409C-BE32-E72D297353CC}">
              <c16:uniqueId val="{00000000-D8B5-4EA8-AE46-0568F952E1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B5-4EA8-AE46-0568F952E1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B5-4EA8-AE46-0568F952E1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221</c:v>
                </c:pt>
                <c:pt idx="3">
                  <c:v>199</c:v>
                </c:pt>
                <c:pt idx="6">
                  <c:v>168</c:v>
                </c:pt>
                <c:pt idx="9">
                  <c:v>142</c:v>
                </c:pt>
                <c:pt idx="12">
                  <c:v>164</c:v>
                </c:pt>
              </c:numCache>
            </c:numRef>
          </c:val>
          <c:extLst>
            <c:ext xmlns:c16="http://schemas.microsoft.com/office/drawing/2014/chart" uri="{C3380CC4-5D6E-409C-BE32-E72D297353CC}">
              <c16:uniqueId val="{00000003-D8B5-4EA8-AE46-0568F952E1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285</c:v>
                </c:pt>
                <c:pt idx="3">
                  <c:v>315</c:v>
                </c:pt>
                <c:pt idx="6">
                  <c:v>307</c:v>
                </c:pt>
                <c:pt idx="9">
                  <c:v>282</c:v>
                </c:pt>
                <c:pt idx="12">
                  <c:v>274</c:v>
                </c:pt>
              </c:numCache>
            </c:numRef>
          </c:val>
          <c:extLst>
            <c:ext xmlns:c16="http://schemas.microsoft.com/office/drawing/2014/chart" uri="{C3380CC4-5D6E-409C-BE32-E72D297353CC}">
              <c16:uniqueId val="{00000004-D8B5-4EA8-AE46-0568F952E1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B5-4EA8-AE46-0568F952E1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B5-4EA8-AE46-0568F952E1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757</c:v>
                </c:pt>
                <c:pt idx="3">
                  <c:v>710</c:v>
                </c:pt>
                <c:pt idx="6">
                  <c:v>647</c:v>
                </c:pt>
                <c:pt idx="9">
                  <c:v>609</c:v>
                </c:pt>
                <c:pt idx="12">
                  <c:v>556</c:v>
                </c:pt>
              </c:numCache>
            </c:numRef>
          </c:val>
          <c:extLst>
            <c:ext xmlns:c16="http://schemas.microsoft.com/office/drawing/2014/chart" uri="{C3380CC4-5D6E-409C-BE32-E72D297353CC}">
              <c16:uniqueId val="{00000007-D8B5-4EA8-AE46-0568F952E197}"/>
            </c:ext>
          </c:extLst>
        </c:ser>
        <c:dLbls>
          <c:showLegendKey val="0"/>
          <c:showVal val="0"/>
          <c:showCatName val="0"/>
          <c:showSerName val="0"/>
          <c:showPercent val="0"/>
          <c:showBubbleSize val="0"/>
        </c:dLbls>
        <c:gapWidth val="100"/>
        <c:overlap val="100"/>
        <c:axId val="474259000"/>
        <c:axId val="47425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204</c:v>
                </c:pt>
                <c:pt idx="2">
                  <c:v>#N/A</c:v>
                </c:pt>
                <c:pt idx="3">
                  <c:v>#N/A</c:v>
                </c:pt>
                <c:pt idx="4">
                  <c:v>159</c:v>
                </c:pt>
                <c:pt idx="5">
                  <c:v>#N/A</c:v>
                </c:pt>
                <c:pt idx="6">
                  <c:v>#N/A</c:v>
                </c:pt>
                <c:pt idx="7">
                  <c:v>132</c:v>
                </c:pt>
                <c:pt idx="8">
                  <c:v>#N/A</c:v>
                </c:pt>
                <c:pt idx="9">
                  <c:v>#N/A</c:v>
                </c:pt>
                <c:pt idx="10">
                  <c:v>69</c:v>
                </c:pt>
                <c:pt idx="11">
                  <c:v>#N/A</c:v>
                </c:pt>
                <c:pt idx="12">
                  <c:v>#N/A</c:v>
                </c:pt>
                <c:pt idx="13">
                  <c:v>69</c:v>
                </c:pt>
                <c:pt idx="14">
                  <c:v>#N/A</c:v>
                </c:pt>
              </c:numCache>
            </c:numRef>
          </c:val>
          <c:smooth val="0"/>
          <c:extLst>
            <c:ext xmlns:c16="http://schemas.microsoft.com/office/drawing/2014/chart" uri="{C3380CC4-5D6E-409C-BE32-E72D297353CC}">
              <c16:uniqueId val="{00000008-D8B5-4EA8-AE46-0568F952E197}"/>
            </c:ext>
          </c:extLst>
        </c:ser>
        <c:dLbls>
          <c:showLegendKey val="0"/>
          <c:showVal val="0"/>
          <c:showCatName val="0"/>
          <c:showSerName val="0"/>
          <c:showPercent val="0"/>
          <c:showBubbleSize val="0"/>
        </c:dLbls>
        <c:marker val="1"/>
        <c:smooth val="0"/>
        <c:axId val="474259000"/>
        <c:axId val="474256256"/>
      </c:lineChart>
      <c:catAx>
        <c:axId val="47425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256256"/>
        <c:crosses val="autoZero"/>
        <c:auto val="1"/>
        <c:lblAlgn val="ctr"/>
        <c:lblOffset val="100"/>
        <c:tickLblSkip val="1"/>
        <c:tickMarkSkip val="1"/>
        <c:noMultiLvlLbl val="0"/>
      </c:catAx>
      <c:valAx>
        <c:axId val="47425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25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9318</c:v>
                </c:pt>
                <c:pt idx="5">
                  <c:v>9055</c:v>
                </c:pt>
                <c:pt idx="8">
                  <c:v>8679</c:v>
                </c:pt>
                <c:pt idx="11">
                  <c:v>8494</c:v>
                </c:pt>
                <c:pt idx="14">
                  <c:v>7849</c:v>
                </c:pt>
              </c:numCache>
            </c:numRef>
          </c:val>
          <c:extLst>
            <c:ext xmlns:c16="http://schemas.microsoft.com/office/drawing/2014/chart" uri="{C3380CC4-5D6E-409C-BE32-E72D297353CC}">
              <c16:uniqueId val="{00000000-3A45-4213-975A-6FF5CBFB57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1679</c:v>
                </c:pt>
                <c:pt idx="5">
                  <c:v>1876</c:v>
                </c:pt>
                <c:pt idx="8">
                  <c:v>1850</c:v>
                </c:pt>
                <c:pt idx="11">
                  <c:v>2141</c:v>
                </c:pt>
                <c:pt idx="14">
                  <c:v>2599</c:v>
                </c:pt>
              </c:numCache>
            </c:numRef>
          </c:val>
          <c:extLst>
            <c:ext xmlns:c16="http://schemas.microsoft.com/office/drawing/2014/chart" uri="{C3380CC4-5D6E-409C-BE32-E72D297353CC}">
              <c16:uniqueId val="{00000001-3A45-4213-975A-6FF5CBFB57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4274</c:v>
                </c:pt>
                <c:pt idx="5">
                  <c:v>4898</c:v>
                </c:pt>
                <c:pt idx="8">
                  <c:v>4607</c:v>
                </c:pt>
                <c:pt idx="11">
                  <c:v>4970</c:v>
                </c:pt>
                <c:pt idx="14">
                  <c:v>5428</c:v>
                </c:pt>
              </c:numCache>
            </c:numRef>
          </c:val>
          <c:extLst>
            <c:ext xmlns:c16="http://schemas.microsoft.com/office/drawing/2014/chart" uri="{C3380CC4-5D6E-409C-BE32-E72D297353CC}">
              <c16:uniqueId val="{00000002-3A45-4213-975A-6FF5CBFB57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45-4213-975A-6FF5CBFB57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45-4213-975A-6FF5CBFB57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5-4213-975A-6FF5CBFB57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984</c:v>
                </c:pt>
                <c:pt idx="3">
                  <c:v>903</c:v>
                </c:pt>
                <c:pt idx="6">
                  <c:v>874</c:v>
                </c:pt>
                <c:pt idx="9">
                  <c:v>815</c:v>
                </c:pt>
                <c:pt idx="12">
                  <c:v>763</c:v>
                </c:pt>
              </c:numCache>
            </c:numRef>
          </c:val>
          <c:extLst>
            <c:ext xmlns:c16="http://schemas.microsoft.com/office/drawing/2014/chart" uri="{C3380CC4-5D6E-409C-BE32-E72D297353CC}">
              <c16:uniqueId val="{00000006-3A45-4213-975A-6FF5CBFB57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1732</c:v>
                </c:pt>
                <c:pt idx="3">
                  <c:v>1632</c:v>
                </c:pt>
                <c:pt idx="6">
                  <c:v>1473</c:v>
                </c:pt>
                <c:pt idx="9">
                  <c:v>1388</c:v>
                </c:pt>
                <c:pt idx="12">
                  <c:v>1460</c:v>
                </c:pt>
              </c:numCache>
            </c:numRef>
          </c:val>
          <c:extLst>
            <c:ext xmlns:c16="http://schemas.microsoft.com/office/drawing/2014/chart" uri="{C3380CC4-5D6E-409C-BE32-E72D297353CC}">
              <c16:uniqueId val="{00000007-3A45-4213-975A-6FF5CBFB57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3986</c:v>
                </c:pt>
                <c:pt idx="3">
                  <c:v>4046</c:v>
                </c:pt>
                <c:pt idx="6">
                  <c:v>3675</c:v>
                </c:pt>
                <c:pt idx="9">
                  <c:v>3345</c:v>
                </c:pt>
                <c:pt idx="12">
                  <c:v>3207</c:v>
                </c:pt>
              </c:numCache>
            </c:numRef>
          </c:val>
          <c:extLst>
            <c:ext xmlns:c16="http://schemas.microsoft.com/office/drawing/2014/chart" uri="{C3380CC4-5D6E-409C-BE32-E72D297353CC}">
              <c16:uniqueId val="{00000008-3A45-4213-975A-6FF5CBFB57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45-4213-975A-6FF5CBFB57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6657</c:v>
                </c:pt>
                <c:pt idx="3">
                  <c:v>6331</c:v>
                </c:pt>
                <c:pt idx="6">
                  <c:v>6032</c:v>
                </c:pt>
                <c:pt idx="9">
                  <c:v>5506</c:v>
                </c:pt>
                <c:pt idx="12">
                  <c:v>5023</c:v>
                </c:pt>
              </c:numCache>
            </c:numRef>
          </c:val>
          <c:extLst>
            <c:ext xmlns:c16="http://schemas.microsoft.com/office/drawing/2014/chart" uri="{C3380CC4-5D6E-409C-BE32-E72D297353CC}">
              <c16:uniqueId val="{0000000A-3A45-4213-975A-6FF5CBFB574B}"/>
            </c:ext>
          </c:extLst>
        </c:ser>
        <c:dLbls>
          <c:showLegendKey val="0"/>
          <c:showVal val="0"/>
          <c:showCatName val="0"/>
          <c:showSerName val="0"/>
          <c:showPercent val="0"/>
          <c:showBubbleSize val="0"/>
        </c:dLbls>
        <c:gapWidth val="100"/>
        <c:overlap val="100"/>
        <c:axId val="474257824"/>
        <c:axId val="47425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45-4213-975A-6FF5CBFB574B}"/>
            </c:ext>
          </c:extLst>
        </c:ser>
        <c:dLbls>
          <c:showLegendKey val="0"/>
          <c:showVal val="0"/>
          <c:showCatName val="0"/>
          <c:showSerName val="0"/>
          <c:showPercent val="0"/>
          <c:showBubbleSize val="0"/>
        </c:dLbls>
        <c:marker val="1"/>
        <c:smooth val="0"/>
        <c:axId val="474257824"/>
        <c:axId val="474259392"/>
      </c:lineChart>
      <c:catAx>
        <c:axId val="4742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259392"/>
        <c:crosses val="autoZero"/>
        <c:auto val="1"/>
        <c:lblAlgn val="ctr"/>
        <c:lblOffset val="100"/>
        <c:tickLblSkip val="1"/>
        <c:tickMarkSkip val="1"/>
        <c:noMultiLvlLbl val="0"/>
      </c:catAx>
      <c:valAx>
        <c:axId val="47425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2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2658</c:v>
                </c:pt>
                <c:pt idx="1">
                  <c:v>2932</c:v>
                </c:pt>
                <c:pt idx="2">
                  <c:v>3537</c:v>
                </c:pt>
              </c:numCache>
            </c:numRef>
          </c:val>
          <c:extLst>
            <c:ext xmlns:c16="http://schemas.microsoft.com/office/drawing/2014/chart" uri="{C3380CC4-5D6E-409C-BE32-E72D297353CC}">
              <c16:uniqueId val="{00000000-F386-4E46-8771-9E46BC9F5B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F386-4E46-8771-9E46BC9F5B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1710</c:v>
                </c:pt>
                <c:pt idx="1">
                  <c:v>1718</c:v>
                </c:pt>
                <c:pt idx="2">
                  <c:v>1742</c:v>
                </c:pt>
              </c:numCache>
            </c:numRef>
          </c:val>
          <c:extLst>
            <c:ext xmlns:c16="http://schemas.microsoft.com/office/drawing/2014/chart" uri="{C3380CC4-5D6E-409C-BE32-E72D297353CC}">
              <c16:uniqueId val="{00000002-F386-4E46-8771-9E46BC9F5B6A}"/>
            </c:ext>
          </c:extLst>
        </c:ser>
        <c:dLbls>
          <c:showLegendKey val="0"/>
          <c:showVal val="0"/>
          <c:showCatName val="0"/>
          <c:showSerName val="0"/>
          <c:showPercent val="0"/>
          <c:showBubbleSize val="0"/>
        </c:dLbls>
        <c:gapWidth val="120"/>
        <c:overlap val="100"/>
        <c:axId val="474260176"/>
        <c:axId val="474260568"/>
      </c:barChart>
      <c:catAx>
        <c:axId val="47426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260568"/>
        <c:crosses val="autoZero"/>
        <c:auto val="1"/>
        <c:lblAlgn val="ctr"/>
        <c:lblOffset val="100"/>
        <c:tickLblSkip val="1"/>
        <c:tickMarkSkip val="1"/>
        <c:noMultiLvlLbl val="0"/>
      </c:catAx>
      <c:valAx>
        <c:axId val="474260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26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{718A028B-E9BC-4A2F-A3BB-A89037351F1C}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CF8-46D6-9555-6312850512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{8070F020-E685-4A3B-9F21-23F2EF7D6CAD}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F8-46D6-9555-6312850512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{FB6E4955-BAA8-4464-AC54-81C7D00500C7}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F8-46D6-9555-6312850512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{132BB7BE-2AE3-468A-8448-94E7975A0D14}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F8-46D6-9555-6312850512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{94844F3D-E2EB-40F0-A2C6-6FF8B61E47F6}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F8-46D6-9555-6312850512A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{3D9AE517-155F-4BA5-A609-50984F683DA5}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CF8-46D6-9555-6312850512A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{12DA1F7F-1C03-4974-80FD-70BBB33E6DAB}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CF8-46D6-9555-6312850512A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{0A5AED69-BC3A-48E4-B0F8-3F393B5EBB81}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CF8-46D6-9555-6312850512A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{E6F66129-AFD2-4C7E-BB77-1F948AE4BF93}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CF8-46D6-9555-6312850512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47.4</c:v>
                </c:pt>
                <c:pt idx="24">
                  <c:v>54.7</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F8-46D6-9555-6312850512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{BBAA1319-A28B-4F29-AE01-31BD5F9D70FF}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CF8-46D6-9555-6312850512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{8D692495-839A-471D-9A0E-F04039874594}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F8-46D6-9555-6312850512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{AE7E0A02-622D-4325-A5DF-B8D7D0887B7B}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F8-46D6-9555-6312850512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{0A9CAD27-4BF2-4AEF-A3B7-9A9D78D318E7}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F8-46D6-9555-6312850512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{41426DB0-0940-4A93-B98A-A5C6CA846582}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F8-46D6-9555-6312850512A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{68B9A697-168A-46EE-AB45-15C0381C485A}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CF8-46D6-9555-6312850512A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{D8CBEB6D-539E-441B-B6C6-EAC616E4511E}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CF8-46D6-9555-6312850512A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{85CA83F7-90AF-4833-8280-88BB2E851949}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CF8-46D6-9555-6312850512A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{98F02FB5-6CBE-496D-9D81-98CB31FD9C87}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CF8-46D6-9555-6312850512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DCF8-46D6-9555-6312850512A6}"/>
            </c:ext>
          </c:extLst>
        </c:ser>
        <c:dLbls>
          <c:showLegendKey val="0"/>
          <c:showVal val="1"/>
          <c:showCatName val="0"/>
          <c:showSerName val="0"/>
          <c:showPercent val="0"/>
          <c:showBubbleSize val="0"/>
        </c:dLbls>
        <c:axId val="474262920"/>
        <c:axId val="474255472"/>
      </c:scatterChart>
      <c:valAx>
        <c:axId val="47426292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255472"/>
        <c:crosses val="autoZero"/>
        <c:crossBetween val="midCat"/>
      </c:valAx>
      <c:valAx>
        <c:axId val="47425547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262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{5BD58D2C-07D4-45E4-BF97-487A6825308D}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700-4A3C-8759-3A1023986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{8332901D-80F3-4C40-A3AE-540935F09543}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00-4A3C-8759-3A1023986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{E2D207F0-4617-4D50-8EF5-C76D18AF75EE}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00-4A3C-8759-3A1023986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{F896C9FA-7C8B-4EED-A6B1-BD922D1CDC2F}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00-4A3C-8759-3A1023986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{54CBF605-4AF3-4CF4-B643-1EBB7E5719F6}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00-4A3C-8759-3A10239860A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{8288233D-484B-4C56-9120-85C7484E6983}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700-4A3C-8759-3A10239860A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{6F17424B-CD2B-4CC7-AF29-FE77A3710846}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700-4A3C-8759-3A10239860A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{7EDBB3AB-5F05-429D-BAD0-BFD3ACA5A016}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700-4A3C-8759-3A10239860A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{469BC32F-D624-4E86-AEC2-FF68E4C33A12}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700-4A3C-8759-3A1023986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3.8</c:v>
                </c:pt>
                <c:pt idx="16">
                  <c:v>2.8</c:v>
                </c:pt>
                <c:pt idx="24">
                  <c:v>1.9</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00-4A3C-8759-3A10239860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{9DA7CF3D-7253-41AA-A3FE-D79622C0A96B}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700-4A3C-8759-3A10239860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{C056187B-FD82-442E-933C-3CD950B88B53}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00-4A3C-8759-3A1023986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{F1977E8D-716B-4FE1-9B7E-B1ED45A7D921}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00-4A3C-8759-3A1023986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{4222BE81-07EA-4971-BEA0-EBA91F4F08B8}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00-4A3C-8759-3A1023986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{35430330-CF0F-4D5B-B633-6E63A0C7B57C}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00-4A3C-8759-3A10239860A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{E05789D8-8EA6-4994-BCCD-E64F4BCECF20}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700-4A3C-8759-3A10239860A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{638DF69C-1CDB-4CB1-9966-D22C4438BE13}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700-4A3C-8759-3A10239860A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{8BC44C4C-0C53-4544-B2CA-4D56797C9A96}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700-4A3C-8759-3A10239860A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{C6A5A04F-575C-4169-A6EC-416FA977B284}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700-4A3C-8759-3A1023986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8700-4A3C-8759-3A10239860A1}"/>
            </c:ext>
          </c:extLst>
        </c:ser>
        <c:dLbls>
          <c:showLegendKey val="0"/>
          <c:showVal val="1"/>
          <c:showCatName val="0"/>
          <c:showSerName val="0"/>
          <c:showPercent val="0"/>
          <c:showBubbleSize val="0"/>
        </c:dLbls>
        <c:axId val="475961528"/>
        <c:axId val="475957608"/>
      </c:scatterChart>
      <c:valAx>
        <c:axId val="475961528"/>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957608"/>
        <c:crosses val="autoZero"/>
        <c:crossBetween val="midCat"/>
      </c:valAx>
      <c:valAx>
        <c:axId val="47595760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961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内企業の業績が良好であり，法人町民税が伸びていることが主な要因となっている。そのため，基準財政収入額が基準財政需要額以上に伸び率を示したことにより財政力指数の増加につなっがった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41</xdr:row>
      <xdr:rowOff>35983</xdr:rowOff>
    </xdr:to>
    <xdr:cxnSp macro="">
      <xdr:nvCxnSpPr>
        <xdr:cNvPr id="69" name="直線コネクタ 68"/>
        <xdr:cNvCxnSpPr/>
      </xdr:nvCxnSpPr>
      <xdr:spPr>
        <a:xfrm flipV="1">
          <a:off x="4114800" y="695818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116417</xdr:rowOff>
    </xdr:to>
    <xdr:cxnSp macro="">
      <xdr:nvCxnSpPr>
        <xdr:cNvPr id="72" name="直線コネクタ 71"/>
        <xdr:cNvCxnSpPr/>
      </xdr:nvCxnSpPr>
      <xdr:spPr>
        <a:xfrm flipV="1">
          <a:off x="3225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11995</xdr:rowOff>
    </xdr:to>
    <xdr:cxnSp macro="">
      <xdr:nvCxnSpPr>
        <xdr:cNvPr id="75" name="直線コネクタ 74"/>
        <xdr:cNvCxnSpPr/>
      </xdr:nvCxnSpPr>
      <xdr:spPr>
        <a:xfrm flipV="1">
          <a:off x="2336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52211</xdr:rowOff>
    </xdr:to>
    <xdr:cxnSp macro="">
      <xdr:nvCxnSpPr>
        <xdr:cNvPr id="78" name="直線コネクタ 77"/>
        <xdr:cNvCxnSpPr/>
      </xdr:nvCxnSpPr>
      <xdr:spPr>
        <a:xfrm flipV="1">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の算出上，分子となる経常経費充当一般財源の額が前年度より微増となっており，分母となる経常的一般財源のうち普通交付税の額が皆減となったものの町民税が減収分を補うかたちで大幅に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116.9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したことにより，経常収支比率が減少している。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60</xdr:row>
      <xdr:rowOff>13335</xdr:rowOff>
    </xdr:to>
    <xdr:cxnSp macro="">
      <xdr:nvCxnSpPr>
        <xdr:cNvPr id="128" name="直線コネクタ 127"/>
        <xdr:cNvCxnSpPr/>
      </xdr:nvCxnSpPr>
      <xdr:spPr>
        <a:xfrm flipV="1">
          <a:off x="4114800" y="1020381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62</xdr:row>
      <xdr:rowOff>44450</xdr:rowOff>
    </xdr:to>
    <xdr:cxnSp macro="">
      <xdr:nvCxnSpPr>
        <xdr:cNvPr id="131" name="直線コネクタ 130"/>
        <xdr:cNvCxnSpPr/>
      </xdr:nvCxnSpPr>
      <xdr:spPr>
        <a:xfrm flipV="1">
          <a:off x="3225800" y="1030033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62</xdr:row>
      <xdr:rowOff>44450</xdr:rowOff>
    </xdr:to>
    <xdr:cxnSp macro="">
      <xdr:nvCxnSpPr>
        <xdr:cNvPr id="134" name="直線コネクタ 133"/>
        <xdr:cNvCxnSpPr/>
      </xdr:nvCxnSpPr>
      <xdr:spPr>
        <a:xfrm>
          <a:off x="2336800" y="10125393"/>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60</xdr:row>
      <xdr:rowOff>133985</xdr:rowOff>
    </xdr:to>
    <xdr:cxnSp macro="">
      <xdr:nvCxnSpPr>
        <xdr:cNvPr id="137" name="直線コネクタ 136"/>
        <xdr:cNvCxnSpPr/>
      </xdr:nvCxnSpPr>
      <xdr:spPr>
        <a:xfrm flipV="1">
          <a:off x="1447800" y="1012539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47" name="楕円 146"/>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53992</xdr:rowOff>
    </xdr:from>
    <xdr:ext cx="762000" cy="259045"/>
    <xdr:sp macro="" textlink="">
      <xdr:nvSpPr>
        <xdr:cNvPr id="148" name="財政構造の弾力性該当値テキスト"/>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133985</xdr:rowOff>
    </xdr:from>
    <xdr:to>
      <xdr:col>19</xdr:col>
      <xdr:colOff>184150</xdr:colOff>
      <xdr:row>60</xdr:row>
      <xdr:rowOff>64135</xdr:rowOff>
    </xdr:to>
    <xdr:sp macro="" textlink="">
      <xdr:nvSpPr>
        <xdr:cNvPr id="149" name="楕円 148"/>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50" name="テキスト ボックス 149"/>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2" name="テキスト ボックス 151"/>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130493</xdr:rowOff>
    </xdr:from>
    <xdr:to>
      <xdr:col>11</xdr:col>
      <xdr:colOff>82550</xdr:colOff>
      <xdr:row>59</xdr:row>
      <xdr:rowOff>60643</xdr:rowOff>
    </xdr:to>
    <xdr:sp macro="" textlink="">
      <xdr:nvSpPr>
        <xdr:cNvPr id="153" name="楕円 152"/>
        <xdr:cNvSpPr/>
      </xdr:nvSpPr>
      <xdr:spPr>
        <a:xfrm>
          <a:off x="2286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70820</xdr:rowOff>
    </xdr:from>
    <xdr:ext cx="762000" cy="259045"/>
    <xdr:sp macro="" textlink="">
      <xdr:nvSpPr>
        <xdr:cNvPr id="154" name="テキスト ボックス 153"/>
        <xdr:cNvSpPr txBox="1"/>
      </xdr:nvSpPr>
      <xdr:spPr>
        <a:xfrm>
          <a:off x="1955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9,647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126,179</a:t>
          </a:r>
          <a:r>
            <a:rPr kumimoji="1" lang="ja-JP" altLang="en-US" sz="1300">
              <a:latin typeface="ＭＳ Ｐゴシック" panose="020B0600070205080204" pitchFamily="50" charset="-128"/>
              <a:ea typeface="ＭＳ Ｐゴシック" panose="020B0600070205080204" pitchFamily="50" charset="-128"/>
            </a:rPr>
            <a:t>円となり，類似の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人件費は職員の平均年齢の低下により微増となっているものの，物件費が大きく増加している。その要因の一部として，学校教員用コンピューター等購入による増加が挙げられる。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今後も適正な定員管理及び経費の節減に努める。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84203</xdr:rowOff>
    </xdr:from>
    <xdr:to>
      <xdr:col>23</xdr:col>
      <xdr:colOff>133350</xdr:colOff>
      <xdr:row>80</xdr:row>
      <xdr:rowOff>117456</xdr:rowOff>
    </xdr:to>
    <xdr:cxnSp macro="">
      <xdr:nvCxnSpPr>
        <xdr:cNvPr id="193" name="直線コネクタ 192"/>
        <xdr:cNvCxnSpPr/>
      </xdr:nvCxnSpPr>
      <xdr:spPr>
        <a:xfrm>
          <a:off x="4114800" y="13800203"/>
          <a:ext cx="838200" cy="3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69524</xdr:rowOff>
    </xdr:from>
    <xdr:to>
      <xdr:col>19</xdr:col>
      <xdr:colOff>133350</xdr:colOff>
      <xdr:row>80</xdr:row>
      <xdr:rowOff>84203</xdr:rowOff>
    </xdr:to>
    <xdr:cxnSp macro="">
      <xdr:nvCxnSpPr>
        <xdr:cNvPr id="196" name="直線コネクタ 195"/>
        <xdr:cNvCxnSpPr/>
      </xdr:nvCxnSpPr>
      <xdr:spPr>
        <a:xfrm>
          <a:off x="3225800" y="13785524"/>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68966</xdr:rowOff>
    </xdr:from>
    <xdr:to>
      <xdr:col>15</xdr:col>
      <xdr:colOff>82550</xdr:colOff>
      <xdr:row>80</xdr:row>
      <xdr:rowOff>69524</xdr:rowOff>
    </xdr:to>
    <xdr:cxnSp macro="">
      <xdr:nvCxnSpPr>
        <xdr:cNvPr id="199" name="直線コネクタ 198"/>
        <xdr:cNvCxnSpPr/>
      </xdr:nvCxnSpPr>
      <xdr:spPr>
        <a:xfrm>
          <a:off x="2336800" y="1378496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68966</xdr:rowOff>
    </xdr:from>
    <xdr:to>
      <xdr:col>11</xdr:col>
      <xdr:colOff>31750</xdr:colOff>
      <xdr:row>80</xdr:row>
      <xdr:rowOff>85023</xdr:rowOff>
    </xdr:to>
    <xdr:cxnSp macro="">
      <xdr:nvCxnSpPr>
        <xdr:cNvPr id="202" name="直線コネクタ 201"/>
        <xdr:cNvCxnSpPr/>
      </xdr:nvCxnSpPr>
      <xdr:spPr>
        <a:xfrm flipV="1">
          <a:off x="1447800" y="13784966"/>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66656</xdr:rowOff>
    </xdr:from>
    <xdr:to>
      <xdr:col>23</xdr:col>
      <xdr:colOff>184150</xdr:colOff>
      <xdr:row>80</xdr:row>
      <xdr:rowOff>168256</xdr:rowOff>
    </xdr:to>
    <xdr:sp macro="" textlink="">
      <xdr:nvSpPr>
        <xdr:cNvPr id="212" name="楕円 211"/>
        <xdr:cNvSpPr/>
      </xdr:nvSpPr>
      <xdr:spPr>
        <a:xfrm>
          <a:off x="4902200" y="137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38733</xdr:rowOff>
    </xdr:from>
    <xdr:ext cx="762000" cy="259045"/>
    <xdr:sp macro="" textlink="">
      <xdr:nvSpPr>
        <xdr:cNvPr id="213" name="人件費・物件費等の状況該当値テキスト"/>
        <xdr:cNvSpPr txBox="1"/>
      </xdr:nvSpPr>
      <xdr:spPr>
        <a:xfrm>
          <a:off x="5041900" y="1375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33403</xdr:rowOff>
    </xdr:from>
    <xdr:to>
      <xdr:col>19</xdr:col>
      <xdr:colOff>184150</xdr:colOff>
      <xdr:row>80</xdr:row>
      <xdr:rowOff>135003</xdr:rowOff>
    </xdr:to>
    <xdr:sp macro="" textlink="">
      <xdr:nvSpPr>
        <xdr:cNvPr id="214" name="楕円 213"/>
        <xdr:cNvSpPr/>
      </xdr:nvSpPr>
      <xdr:spPr>
        <a:xfrm>
          <a:off x="4064000" y="137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119780</xdr:rowOff>
    </xdr:from>
    <xdr:ext cx="736600" cy="259045"/>
    <xdr:sp macro="" textlink="">
      <xdr:nvSpPr>
        <xdr:cNvPr id="215" name="テキスト ボックス 214"/>
        <xdr:cNvSpPr txBox="1"/>
      </xdr:nvSpPr>
      <xdr:spPr>
        <a:xfrm>
          <a:off x="3733800" y="138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18724</xdr:rowOff>
    </xdr:from>
    <xdr:to>
      <xdr:col>15</xdr:col>
      <xdr:colOff>133350</xdr:colOff>
      <xdr:row>80</xdr:row>
      <xdr:rowOff>120324</xdr:rowOff>
    </xdr:to>
    <xdr:sp macro="" textlink="">
      <xdr:nvSpPr>
        <xdr:cNvPr id="216" name="楕円 215"/>
        <xdr:cNvSpPr/>
      </xdr:nvSpPr>
      <xdr:spPr>
        <a:xfrm>
          <a:off x="3175000" y="137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130501</xdr:rowOff>
    </xdr:from>
    <xdr:ext cx="762000" cy="259045"/>
    <xdr:sp macro="" textlink="">
      <xdr:nvSpPr>
        <xdr:cNvPr id="217" name="テキスト ボックス 216"/>
        <xdr:cNvSpPr txBox="1"/>
      </xdr:nvSpPr>
      <xdr:spPr>
        <a:xfrm>
          <a:off x="2844800" y="1350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18166</xdr:rowOff>
    </xdr:from>
    <xdr:to>
      <xdr:col>11</xdr:col>
      <xdr:colOff>82550</xdr:colOff>
      <xdr:row>80</xdr:row>
      <xdr:rowOff>119766</xdr:rowOff>
    </xdr:to>
    <xdr:sp macro="" textlink="">
      <xdr:nvSpPr>
        <xdr:cNvPr id="218" name="楕円 217"/>
        <xdr:cNvSpPr/>
      </xdr:nvSpPr>
      <xdr:spPr>
        <a:xfrm>
          <a:off x="2286000" y="137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104543</xdr:rowOff>
    </xdr:from>
    <xdr:ext cx="762000" cy="259045"/>
    <xdr:sp macro="" textlink="">
      <xdr:nvSpPr>
        <xdr:cNvPr id="219" name="テキスト ボックス 218"/>
        <xdr:cNvSpPr txBox="1"/>
      </xdr:nvSpPr>
      <xdr:spPr>
        <a:xfrm>
          <a:off x="1955800" y="138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34223</xdr:rowOff>
    </xdr:from>
    <xdr:to>
      <xdr:col>7</xdr:col>
      <xdr:colOff>31750</xdr:colOff>
      <xdr:row>80</xdr:row>
      <xdr:rowOff>135823</xdr:rowOff>
    </xdr:to>
    <xdr:sp macro="" textlink="">
      <xdr:nvSpPr>
        <xdr:cNvPr id="220" name="楕円 219"/>
        <xdr:cNvSpPr/>
      </xdr:nvSpPr>
      <xdr:spPr>
        <a:xfrm>
          <a:off x="1397000" y="137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120600</xdr:rowOff>
    </xdr:from>
    <xdr:ext cx="762000" cy="259045"/>
    <xdr:sp macro="" textlink="">
      <xdr:nvSpPr>
        <xdr:cNvPr id="221" name="テキスト ボックス 220"/>
        <xdr:cNvSpPr txBox="1"/>
      </xdr:nvSpPr>
      <xdr:spPr>
        <a:xfrm>
          <a:off x="1066800" y="1383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ライスパイレス指数は前年度より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位であり，全国市平均及び全国町村平均を下回っている。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84</xdr:row>
      <xdr:rowOff>69145</xdr:rowOff>
    </xdr:to>
    <xdr:cxnSp macro="">
      <xdr:nvCxnSpPr>
        <xdr:cNvPr id="255" name="直線コネクタ 254"/>
        <xdr:cNvCxnSpPr/>
      </xdr:nvCxnSpPr>
      <xdr:spPr>
        <a:xfrm>
          <a:off x="16179800" y="14162616"/>
          <a:ext cx="8382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103716</xdr:rowOff>
    </xdr:to>
    <xdr:cxnSp macro="">
      <xdr:nvCxnSpPr>
        <xdr:cNvPr id="258" name="直線コネクタ 257"/>
        <xdr:cNvCxnSpPr/>
      </xdr:nvCxnSpPr>
      <xdr:spPr>
        <a:xfrm>
          <a:off x="15290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170745</xdr:rowOff>
    </xdr:to>
    <xdr:cxnSp macro="">
      <xdr:nvCxnSpPr>
        <xdr:cNvPr id="261" name="直線コネクタ 260"/>
        <xdr:cNvCxnSpPr/>
      </xdr:nvCxnSpPr>
      <xdr:spPr>
        <a:xfrm flipV="1">
          <a:off x="14401800" y="141358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170745</xdr:rowOff>
    </xdr:to>
    <xdr:cxnSp macro="">
      <xdr:nvCxnSpPr>
        <xdr:cNvPr id="264" name="直線コネクタ 263"/>
        <xdr:cNvCxnSpPr/>
      </xdr:nvCxnSpPr>
      <xdr:spPr>
        <a:xfrm>
          <a:off x="13512800" y="140553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6" name="楕円 275"/>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7" name="テキスト ボックス 276"/>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8" name="楕円 277"/>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9" name="テキスト ボックス 278"/>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0" name="楕円 279"/>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1" name="テキスト ボックス 280"/>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2" name="楕円 281"/>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3" name="テキスト ボックス 282"/>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人となり，類似の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人当たりの職員数は全国及び宮城県の平均を下回った状態が続いているが，急激な人口増加及び退職職員の増加等に対応するため，職員採用を進めていることが増加の要因となっている。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今後も職員平均年齢の推移や将来の人口動向を考慮したうえで，適正な定員管理に努める。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90896</xdr:rowOff>
    </xdr:to>
    <xdr:cxnSp macro="">
      <xdr:nvCxnSpPr>
        <xdr:cNvPr id="320" name="直線コネクタ 319"/>
        <xdr:cNvCxnSpPr/>
      </xdr:nvCxnSpPr>
      <xdr:spPr>
        <a:xfrm>
          <a:off x="16179800" y="10300335"/>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155484</xdr:rowOff>
    </xdr:from>
    <xdr:to>
      <xdr:col>77</xdr:col>
      <xdr:colOff>44450</xdr:colOff>
      <xdr:row>60</xdr:row>
      <xdr:rowOff>13335</xdr:rowOff>
    </xdr:to>
    <xdr:cxnSp macro="">
      <xdr:nvCxnSpPr>
        <xdr:cNvPr id="323" name="直線コネクタ 322"/>
        <xdr:cNvCxnSpPr/>
      </xdr:nvCxnSpPr>
      <xdr:spPr>
        <a:xfrm>
          <a:off x="15290800" y="102710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138249</xdr:rowOff>
    </xdr:from>
    <xdr:to>
      <xdr:col>72</xdr:col>
      <xdr:colOff>203200</xdr:colOff>
      <xdr:row>59</xdr:row>
      <xdr:rowOff>155484</xdr:rowOff>
    </xdr:to>
    <xdr:cxnSp macro="">
      <xdr:nvCxnSpPr>
        <xdr:cNvPr id="326" name="直線コネクタ 325"/>
        <xdr:cNvCxnSpPr/>
      </xdr:nvCxnSpPr>
      <xdr:spPr>
        <a:xfrm>
          <a:off x="14401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153760</xdr:rowOff>
    </xdr:to>
    <xdr:cxnSp macro="">
      <xdr:nvCxnSpPr>
        <xdr:cNvPr id="329" name="直線コネクタ 328"/>
        <xdr:cNvCxnSpPr/>
      </xdr:nvCxnSpPr>
      <xdr:spPr>
        <a:xfrm flipV="1">
          <a:off x="13512800" y="10253799"/>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39" name="楕円 338"/>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12173</xdr:rowOff>
    </xdr:from>
    <xdr:ext cx="762000" cy="259045"/>
    <xdr:sp macro="" textlink="">
      <xdr:nvSpPr>
        <xdr:cNvPr id="340" name="定員管理の状況該当値テキスト"/>
        <xdr:cNvSpPr txBox="1"/>
      </xdr:nvSpPr>
      <xdr:spPr>
        <a:xfrm>
          <a:off x="17106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1" name="楕円 340"/>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2" name="テキスト ボックス 341"/>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3" name="楕円 342"/>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4" name="テキスト ボックス 343"/>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macro="" textlink="">
      <xdr:nvSpPr>
        <xdr:cNvPr id="345" name="楕円 344"/>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macro="" textlink="">
      <xdr:nvSpPr>
        <xdr:cNvPr id="346" name="テキスト ボックス 345"/>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102960</xdr:rowOff>
    </xdr:from>
    <xdr:to>
      <xdr:col>64</xdr:col>
      <xdr:colOff>152400</xdr:colOff>
      <xdr:row>60</xdr:row>
      <xdr:rowOff>33110</xdr:rowOff>
    </xdr:to>
    <xdr:sp macro="" textlink="">
      <xdr:nvSpPr>
        <xdr:cNvPr id="347" name="楕円 346"/>
        <xdr:cNvSpPr/>
      </xdr:nvSpPr>
      <xdr:spPr>
        <a:xfrm>
          <a:off x="13462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43287</xdr:rowOff>
    </xdr:from>
    <xdr:ext cx="762000" cy="259045"/>
    <xdr:sp macro="" textlink="">
      <xdr:nvSpPr>
        <xdr:cNvPr id="348" name="テキスト ボックス 347"/>
        <xdr:cNvSpPr txBox="1"/>
      </xdr:nvSpPr>
      <xdr:spPr>
        <a:xfrm>
          <a:off x="13131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地方債の発行の抑制に努めたことにより元利償還金額が減少していることが要因である。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100838</xdr:rowOff>
    </xdr:to>
    <xdr:cxnSp macro="">
      <xdr:nvCxnSpPr>
        <xdr:cNvPr id="380" name="直線コネクタ 379"/>
        <xdr:cNvCxnSpPr/>
      </xdr:nvCxnSpPr>
      <xdr:spPr>
        <a:xfrm flipV="1">
          <a:off x="16179800" y="63962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38</xdr:row>
      <xdr:rowOff>16256</xdr:rowOff>
    </xdr:to>
    <xdr:cxnSp macro="">
      <xdr:nvCxnSpPr>
        <xdr:cNvPr id="383" name="直線コネクタ 382"/>
        <xdr:cNvCxnSpPr/>
      </xdr:nvCxnSpPr>
      <xdr:spPr>
        <a:xfrm flipV="1">
          <a:off x="15290800" y="6444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16256</xdr:rowOff>
    </xdr:from>
    <xdr:to>
      <xdr:col>72</xdr:col>
      <xdr:colOff>203200</xdr:colOff>
      <xdr:row>38</xdr:row>
      <xdr:rowOff>112776</xdr:rowOff>
    </xdr:to>
    <xdr:cxnSp macro="">
      <xdr:nvCxnSpPr>
        <xdr:cNvPr id="386" name="直線コネクタ 385"/>
        <xdr:cNvCxnSpPr/>
      </xdr:nvCxnSpPr>
      <xdr:spPr>
        <a:xfrm flipV="1">
          <a:off x="14401800" y="65313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28194</xdr:rowOff>
    </xdr:to>
    <xdr:cxnSp macro="">
      <xdr:nvCxnSpPr>
        <xdr:cNvPr id="389" name="直線コネクタ 388"/>
        <xdr:cNvCxnSpPr/>
      </xdr:nvCxnSpPr>
      <xdr:spPr>
        <a:xfrm flipV="1">
          <a:off x="13512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9" name="楕円 398"/>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0" name="公債費負担の状況該当値テキスト"/>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401" name="楕円 400"/>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402" name="テキスト ボックス 401"/>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136906</xdr:rowOff>
    </xdr:from>
    <xdr:to>
      <xdr:col>73</xdr:col>
      <xdr:colOff>44450</xdr:colOff>
      <xdr:row>38</xdr:row>
      <xdr:rowOff>67056</xdr:rowOff>
    </xdr:to>
    <xdr:sp macro="" textlink="">
      <xdr:nvSpPr>
        <xdr:cNvPr id="403" name="楕円 402"/>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77233</xdr:rowOff>
    </xdr:from>
    <xdr:ext cx="762000" cy="259045"/>
    <xdr:sp macro="" textlink="">
      <xdr:nvSpPr>
        <xdr:cNvPr id="404" name="テキスト ボックス 403"/>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近年，地方債の発行を抑制しており，地方債残高が減少していることから，引き続き財政健全化に努める。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要因としては，人件費に係る経常経費充当一般財源は前年度から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20,855</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しているものの，町民税が大幅に増加しており，経常収支比率算出上分母となる経常一般財源が増加したことによるものである。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51562</xdr:rowOff>
    </xdr:to>
    <xdr:cxnSp macro="">
      <xdr:nvCxnSpPr>
        <xdr:cNvPr id="64" name="直線コネクタ 63"/>
        <xdr:cNvCxnSpPr/>
      </xdr:nvCxnSpPr>
      <xdr:spPr>
        <a:xfrm flipV="1">
          <a:off x="3987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97282</xdr:rowOff>
    </xdr:to>
    <xdr:cxnSp macro="">
      <xdr:nvCxnSpPr>
        <xdr:cNvPr id="67" name="直線コネクタ 66"/>
        <xdr:cNvCxnSpPr/>
      </xdr:nvCxnSpPr>
      <xdr:spPr>
        <a:xfrm flipV="1">
          <a:off x="3098800" y="6052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97282</xdr:rowOff>
    </xdr:to>
    <xdr:cxnSp macro="">
      <xdr:nvCxnSpPr>
        <xdr:cNvPr id="70" name="直線コネクタ 69"/>
        <xdr:cNvCxnSpPr/>
      </xdr:nvCxnSpPr>
      <xdr:spPr>
        <a:xfrm>
          <a:off x="2209800" y="60340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124714</xdr:rowOff>
    </xdr:to>
    <xdr:cxnSp macro="">
      <xdr:nvCxnSpPr>
        <xdr:cNvPr id="73" name="直線コネクタ 72"/>
        <xdr:cNvCxnSpPr/>
      </xdr:nvCxnSpPr>
      <xdr:spPr>
        <a:xfrm flipV="1">
          <a:off x="1320800" y="60340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3" name="楕円 82"/>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53357</xdr:rowOff>
    </xdr:from>
    <xdr:ext cx="762000" cy="259045"/>
    <xdr:sp macro="" textlink="">
      <xdr:nvSpPr>
        <xdr:cNvPr id="84" name="人件費該当値テキスト"/>
        <xdr:cNvSpPr txBox="1"/>
      </xdr:nvSpPr>
      <xdr:spPr>
        <a:xfrm>
          <a:off x="4914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94251</xdr:rowOff>
    </xdr:from>
    <xdr:ext cx="762000" cy="259045"/>
    <xdr:sp macro="" textlink="">
      <xdr:nvSpPr>
        <xdr:cNvPr id="90" name="テキスト ボックス 89"/>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要因としては，学校教員用コンピューター等購入による増加が挙げられる。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全国平均及び宮城県平均を大きく上回り，物件費に係る経常収支比率も上昇傾向にあるため，今後も経費節減に努める。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96520</xdr:rowOff>
    </xdr:to>
    <xdr:cxnSp macro="">
      <xdr:nvCxnSpPr>
        <xdr:cNvPr id="125" name="直線コネクタ 124"/>
        <xdr:cNvCxnSpPr/>
      </xdr:nvCxnSpPr>
      <xdr:spPr>
        <a:xfrm>
          <a:off x="15671800" y="3152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66040</xdr:rowOff>
    </xdr:to>
    <xdr:cxnSp macro="">
      <xdr:nvCxnSpPr>
        <xdr:cNvPr id="128" name="直線コネクタ 127"/>
        <xdr:cNvCxnSpPr/>
      </xdr:nvCxnSpPr>
      <xdr:spPr>
        <a:xfrm>
          <a:off x="14782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18</xdr:row>
      <xdr:rowOff>5080</xdr:rowOff>
    </xdr:to>
    <xdr:cxnSp macro="">
      <xdr:nvCxnSpPr>
        <xdr:cNvPr id="131" name="直線コネクタ 130"/>
        <xdr:cNvCxnSpPr/>
      </xdr:nvCxnSpPr>
      <xdr:spPr>
        <a:xfrm>
          <a:off x="13893800" y="27711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17</xdr:row>
      <xdr:rowOff>54610</xdr:rowOff>
    </xdr:to>
    <xdr:cxnSp macro="">
      <xdr:nvCxnSpPr>
        <xdr:cNvPr id="134" name="直線コネクタ 133"/>
        <xdr:cNvCxnSpPr/>
      </xdr:nvCxnSpPr>
      <xdr:spPr>
        <a:xfrm flipV="1">
          <a:off x="13004800" y="277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1" name="テキスト ボックス 150"/>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要因としては，扶助費に係る経常経費充当一般財源は前年度から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35,835</a:t>
          </a:r>
          <a:r>
            <a:rPr kumimoji="1" lang="ja-JP" altLang="en-US" sz="1200">
              <a:latin typeface="ＭＳ Ｐゴシック" panose="020B0600070205080204" pitchFamily="50" charset="-128"/>
              <a:ea typeface="ＭＳ Ｐゴシック" panose="020B0600070205080204" pitchFamily="50" charset="-128"/>
            </a:rPr>
            <a:t>千円増加</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108.5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しているものの，町民税が大幅に増加しており，経常収支比率算出上分母となる経常一般財源が増加したことによるものである。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子育て支援，障害者及び高齢者に対する扶助費は今後も増加することが見込まれるため，適正な運用に努める。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57150</xdr:rowOff>
    </xdr:to>
    <xdr:cxnSp macro="">
      <xdr:nvCxnSpPr>
        <xdr:cNvPr id="186" name="直線コネクタ 185"/>
        <xdr:cNvCxnSpPr/>
      </xdr:nvCxnSpPr>
      <xdr:spPr>
        <a:xfrm>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9" name="直線コネクタ 188"/>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31750</xdr:rowOff>
    </xdr:to>
    <xdr:cxnSp macro="">
      <xdr:nvCxnSpPr>
        <xdr:cNvPr id="192" name="直線コネクタ 191"/>
        <xdr:cNvCxnSpPr/>
      </xdr:nvCxnSpPr>
      <xdr:spPr>
        <a:xfrm>
          <a:off x="2209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114300</xdr:rowOff>
    </xdr:to>
    <xdr:cxnSp macro="">
      <xdr:nvCxnSpPr>
        <xdr:cNvPr id="195" name="直線コネクタ 194"/>
        <xdr:cNvCxnSpPr/>
      </xdr:nvCxnSpPr>
      <xdr:spPr>
        <a:xfrm>
          <a:off x="1320800" y="9194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5" name="楕円 204"/>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6"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1" name="楕円 210"/>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2" name="テキスト ボックス 211"/>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要因としては，その他経費に係る経常経費充当一般財源は前年度から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36,978</a:t>
          </a:r>
          <a:r>
            <a:rPr kumimoji="1" lang="ja-JP" altLang="en-US" sz="1200">
              <a:latin typeface="ＭＳ Ｐゴシック" panose="020B0600070205080204" pitchFamily="50" charset="-128"/>
              <a:ea typeface="ＭＳ Ｐゴシック" panose="020B0600070205080204" pitchFamily="50" charset="-128"/>
            </a:rPr>
            <a:t>千円増加</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103.6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しているものの，町民税が大幅に増加しており，経常収支比率算出上分母となる経常一般財源が増加したことによるものである。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今後も他会計への繰出金の適正化を図るとともに，施設の維持管理も適切に行い，維持補修費の抑制に努める。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31750</xdr:rowOff>
    </xdr:to>
    <xdr:cxnSp macro="">
      <xdr:nvCxnSpPr>
        <xdr:cNvPr id="251" name="直線コネクタ 250"/>
        <xdr:cNvCxnSpPr/>
      </xdr:nvCxnSpPr>
      <xdr:spPr>
        <a:xfrm flipV="1">
          <a:off x="15671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31750</xdr:rowOff>
    </xdr:to>
    <xdr:cxnSp macro="">
      <xdr:nvCxnSpPr>
        <xdr:cNvPr id="254" name="直線コネクタ 253"/>
        <xdr:cNvCxnSpPr/>
      </xdr:nvCxnSpPr>
      <xdr:spPr>
        <a:xfrm>
          <a:off x="14782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31750</xdr:rowOff>
    </xdr:to>
    <xdr:cxnSp macro="">
      <xdr:nvCxnSpPr>
        <xdr:cNvPr id="257" name="直線コネクタ 256"/>
        <xdr:cNvCxnSpPr/>
      </xdr:nvCxnSpPr>
      <xdr:spPr>
        <a:xfrm>
          <a:off x="13893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88900</xdr:rowOff>
    </xdr:to>
    <xdr:cxnSp macro="">
      <xdr:nvCxnSpPr>
        <xdr:cNvPr id="260" name="直線コネクタ 259"/>
        <xdr:cNvCxnSpPr/>
      </xdr:nvCxnSpPr>
      <xdr:spPr>
        <a:xfrm flipV="1">
          <a:off x="13004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6" name="楕円 275"/>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7" name="テキスト ボックス 276"/>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要因としては，物件費に係る経常経費充当一般財源は前年度から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24,839</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しているものの，町民税が大幅に増加しており，経常収支比率算出上分母となる経常一般財源が増加したことによるものである。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5842</xdr:rowOff>
    </xdr:to>
    <xdr:cxnSp macro="">
      <xdr:nvCxnSpPr>
        <xdr:cNvPr id="309" name="直線コネクタ 308"/>
        <xdr:cNvCxnSpPr/>
      </xdr:nvCxnSpPr>
      <xdr:spPr>
        <a:xfrm flipV="1">
          <a:off x="15671800" y="6331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38</xdr:row>
      <xdr:rowOff>35560</xdr:rowOff>
    </xdr:to>
    <xdr:cxnSp macro="">
      <xdr:nvCxnSpPr>
        <xdr:cNvPr id="312" name="直線コネクタ 311"/>
        <xdr:cNvCxnSpPr/>
      </xdr:nvCxnSpPr>
      <xdr:spPr>
        <a:xfrm flipV="1">
          <a:off x="14782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35560</xdr:rowOff>
    </xdr:to>
    <xdr:cxnSp macro="">
      <xdr:nvCxnSpPr>
        <xdr:cNvPr id="315" name="直線コネクタ 314"/>
        <xdr:cNvCxnSpPr/>
      </xdr:nvCxnSpPr>
      <xdr:spPr>
        <a:xfrm>
          <a:off x="13893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106426</xdr:rowOff>
    </xdr:to>
    <xdr:cxnSp macro="">
      <xdr:nvCxnSpPr>
        <xdr:cNvPr id="318" name="直線コネクタ 317"/>
        <xdr:cNvCxnSpPr/>
      </xdr:nvCxnSpPr>
      <xdr:spPr>
        <a:xfrm>
          <a:off x="13004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8" name="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9"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2" name="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地方債の発行の抑制に努め，元利償還額が減少しているこ町民税が大幅に増加しており，経常収支比率算出上分母となる経常一般財源が増加したことが主な要因である。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73660</xdr:rowOff>
    </xdr:to>
    <xdr:cxnSp macro="">
      <xdr:nvCxnSpPr>
        <xdr:cNvPr id="370" name="直線コネクタ 369"/>
        <xdr:cNvCxnSpPr/>
      </xdr:nvCxnSpPr>
      <xdr:spPr>
        <a:xfrm flipV="1">
          <a:off x="3987800" y="12684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75</xdr:row>
      <xdr:rowOff>24130</xdr:rowOff>
    </xdr:to>
    <xdr:cxnSp macro="">
      <xdr:nvCxnSpPr>
        <xdr:cNvPr id="373" name="直線コネクタ 372"/>
        <xdr:cNvCxnSpPr/>
      </xdr:nvCxnSpPr>
      <xdr:spPr>
        <a:xfrm flipV="1">
          <a:off x="3098800" y="12760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24130</xdr:rowOff>
    </xdr:to>
    <xdr:cxnSp macro="">
      <xdr:nvCxnSpPr>
        <xdr:cNvPr id="376" name="直線コネクタ 375"/>
        <xdr:cNvCxnSpPr/>
      </xdr:nvCxnSpPr>
      <xdr:spPr>
        <a:xfrm>
          <a:off x="2209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138430</xdr:rowOff>
    </xdr:to>
    <xdr:cxnSp macro="">
      <xdr:nvCxnSpPr>
        <xdr:cNvPr id="379" name="直線コネクタ 378"/>
        <xdr:cNvCxnSpPr/>
      </xdr:nvCxnSpPr>
      <xdr:spPr>
        <a:xfrm flipV="1">
          <a:off x="1320800" y="1285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89" name="楕円 388"/>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134637</xdr:rowOff>
    </xdr:from>
    <xdr:ext cx="762000" cy="259045"/>
    <xdr:sp macro="" textlink="">
      <xdr:nvSpPr>
        <xdr:cNvPr id="390"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1" name="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5" name="楕円 39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6" name="テキスト ボックス 39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公債費以外の各経費は前年度より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72.9</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要因としては，公債費以外の各経費に係る経常経費充当一般財源は前年度から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231,670</a:t>
          </a:r>
          <a:r>
            <a:rPr kumimoji="1" lang="ja-JP" altLang="en-US" sz="1200">
              <a:latin typeface="ＭＳ Ｐゴシック" panose="020B0600070205080204" pitchFamily="50" charset="-128"/>
              <a:ea typeface="ＭＳ Ｐゴシック" panose="020B0600070205080204" pitchFamily="50" charset="-128"/>
            </a:rPr>
            <a:t>千円増加</a:t>
          </a:r>
          <a:r>
            <a:rPr kumimoji="1" lang="en-US" altLang="ja-JP" sz="1200">
              <a:latin typeface="ＭＳ Ｐゴシック" panose="020B0600070205080204" pitchFamily="50" charset="-128"/>
              <a:ea typeface="ＭＳ Ｐゴシック" panose="020B0600070205080204" pitchFamily="50" charset="-128"/>
            </a:rPr>
            <a:t>(104.5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しているものの，町民税が大幅に増加しており，経常収支比率算出上分母となる経常一般財源が増加したことによるものである。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経常収支比率としては減少している項目であっても，ほとんどの経費は増加傾向にあることから，経費の節減及び適正化に努める。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1270</xdr:rowOff>
    </xdr:to>
    <xdr:cxnSp macro="">
      <xdr:nvCxnSpPr>
        <xdr:cNvPr id="429" name="直線コネクタ 428"/>
        <xdr:cNvCxnSpPr/>
      </xdr:nvCxnSpPr>
      <xdr:spPr>
        <a:xfrm flipV="1">
          <a:off x="15671800" y="13175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40132</xdr:rowOff>
    </xdr:to>
    <xdr:cxnSp macro="">
      <xdr:nvCxnSpPr>
        <xdr:cNvPr id="432" name="直線コネクタ 431"/>
        <xdr:cNvCxnSpPr/>
      </xdr:nvCxnSpPr>
      <xdr:spPr>
        <a:xfrm flipV="1">
          <a:off x="14782800" y="132029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78</xdr:row>
      <xdr:rowOff>40132</xdr:rowOff>
    </xdr:to>
    <xdr:cxnSp macro="">
      <xdr:nvCxnSpPr>
        <xdr:cNvPr id="435" name="直線コネクタ 434"/>
        <xdr:cNvCxnSpPr/>
      </xdr:nvCxnSpPr>
      <xdr:spPr>
        <a:xfrm>
          <a:off x="13893800" y="1301546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122428</xdr:rowOff>
    </xdr:to>
    <xdr:cxnSp macro="">
      <xdr:nvCxnSpPr>
        <xdr:cNvPr id="438" name="直線コネクタ 437"/>
        <xdr:cNvCxnSpPr/>
      </xdr:nvCxnSpPr>
      <xdr:spPr>
        <a:xfrm flipV="1">
          <a:off x="13004800" y="13015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1" name="テキスト ボックス 450"/>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2" name="楕円 451"/>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3" name="テキスト ボックス 452"/>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81764</xdr:rowOff>
    </xdr:from>
    <xdr:to>
      <xdr:col>29</xdr:col>
      <xdr:colOff>127000</xdr:colOff>
      <xdr:row>18</xdr:row>
      <xdr:rowOff>83234</xdr:rowOff>
    </xdr:to>
    <xdr:cxnSp macro="">
      <xdr:nvCxnSpPr>
        <xdr:cNvPr id="52" name="直線コネクタ 51"/>
        <xdr:cNvCxnSpPr/>
      </xdr:nvCxnSpPr>
      <xdr:spPr bwMode="auto">
        <a:xfrm>
          <a:off x="5003800" y="3215489"/>
          <a:ext cx="6477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81764</xdr:rowOff>
    </xdr:from>
    <xdr:to>
      <xdr:col>26</xdr:col>
      <xdr:colOff>50800</xdr:colOff>
      <xdr:row>18</xdr:row>
      <xdr:rowOff>103743</xdr:rowOff>
    </xdr:to>
    <xdr:cxnSp macro="">
      <xdr:nvCxnSpPr>
        <xdr:cNvPr id="55" name="直線コネクタ 54"/>
        <xdr:cNvCxnSpPr/>
      </xdr:nvCxnSpPr>
      <xdr:spPr bwMode="auto">
        <a:xfrm flipV="1">
          <a:off x="4305300" y="3215489"/>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103743</xdr:rowOff>
    </xdr:from>
    <xdr:to>
      <xdr:col>22</xdr:col>
      <xdr:colOff>114300</xdr:colOff>
      <xdr:row>18</xdr:row>
      <xdr:rowOff>137412</xdr:rowOff>
    </xdr:to>
    <xdr:cxnSp macro="">
      <xdr:nvCxnSpPr>
        <xdr:cNvPr id="58" name="直線コネクタ 57"/>
        <xdr:cNvCxnSpPr/>
      </xdr:nvCxnSpPr>
      <xdr:spPr bwMode="auto">
        <a:xfrm flipV="1">
          <a:off x="3606800" y="3237468"/>
          <a:ext cx="698500" cy="3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41172</xdr:rowOff>
    </xdr:from>
    <xdr:to>
      <xdr:col>18</xdr:col>
      <xdr:colOff>177800</xdr:colOff>
      <xdr:row>18</xdr:row>
      <xdr:rowOff>137412</xdr:rowOff>
    </xdr:to>
    <xdr:cxnSp macro="">
      <xdr:nvCxnSpPr>
        <xdr:cNvPr id="61" name="直線コネクタ 60"/>
        <xdr:cNvCxnSpPr/>
      </xdr:nvCxnSpPr>
      <xdr:spPr bwMode="auto">
        <a:xfrm>
          <a:off x="2908300" y="3174897"/>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32434</xdr:rowOff>
    </xdr:from>
    <xdr:to>
      <xdr:col>29</xdr:col>
      <xdr:colOff>177800</xdr:colOff>
      <xdr:row>18</xdr:row>
      <xdr:rowOff>134034</xdr:rowOff>
    </xdr:to>
    <xdr:sp macro="" textlink="">
      <xdr:nvSpPr>
        <xdr:cNvPr id="71" name="楕円 70"/>
        <xdr:cNvSpPr/>
      </xdr:nvSpPr>
      <xdr:spPr bwMode="auto">
        <a:xfrm>
          <a:off x="56007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4511</xdr:rowOff>
    </xdr:from>
    <xdr:ext cx="762000" cy="259045"/>
    <xdr:sp macro="" textlink="">
      <xdr:nvSpPr>
        <xdr:cNvPr id="72" name="人口1人当たり決算額の推移該当値テキスト130"/>
        <xdr:cNvSpPr txBox="1"/>
      </xdr:nvSpPr>
      <xdr:spPr>
        <a:xfrm>
          <a:off x="5740400" y="313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30964</xdr:rowOff>
    </xdr:from>
    <xdr:to>
      <xdr:col>26</xdr:col>
      <xdr:colOff>101600</xdr:colOff>
      <xdr:row>18</xdr:row>
      <xdr:rowOff>132564</xdr:rowOff>
    </xdr:to>
    <xdr:sp macro="" textlink="">
      <xdr:nvSpPr>
        <xdr:cNvPr id="73" name="楕円 72"/>
        <xdr:cNvSpPr/>
      </xdr:nvSpPr>
      <xdr:spPr bwMode="auto">
        <a:xfrm>
          <a:off x="49530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117341</xdr:rowOff>
    </xdr:from>
    <xdr:ext cx="736600" cy="259045"/>
    <xdr:sp macro="" textlink="">
      <xdr:nvSpPr>
        <xdr:cNvPr id="74" name="テキスト ボックス 73"/>
        <xdr:cNvSpPr txBox="1"/>
      </xdr:nvSpPr>
      <xdr:spPr>
        <a:xfrm>
          <a:off x="4622800" y="325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52943</xdr:rowOff>
    </xdr:from>
    <xdr:to>
      <xdr:col>22</xdr:col>
      <xdr:colOff>165100</xdr:colOff>
      <xdr:row>18</xdr:row>
      <xdr:rowOff>154543</xdr:rowOff>
    </xdr:to>
    <xdr:sp macro="" textlink="">
      <xdr:nvSpPr>
        <xdr:cNvPr id="75" name="楕円 74"/>
        <xdr:cNvSpPr/>
      </xdr:nvSpPr>
      <xdr:spPr bwMode="auto">
        <a:xfrm>
          <a:off x="42545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139320</xdr:rowOff>
    </xdr:from>
    <xdr:ext cx="762000" cy="259045"/>
    <xdr:sp macro="" textlink="">
      <xdr:nvSpPr>
        <xdr:cNvPr id="76" name="テキスト ボックス 75"/>
        <xdr:cNvSpPr txBox="1"/>
      </xdr:nvSpPr>
      <xdr:spPr>
        <a:xfrm>
          <a:off x="3924300" y="32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86612</xdr:rowOff>
    </xdr:from>
    <xdr:to>
      <xdr:col>19</xdr:col>
      <xdr:colOff>38100</xdr:colOff>
      <xdr:row>19</xdr:row>
      <xdr:rowOff>16762</xdr:rowOff>
    </xdr:to>
    <xdr:sp macro="" textlink="">
      <xdr:nvSpPr>
        <xdr:cNvPr id="77" name="楕円 76"/>
        <xdr:cNvSpPr/>
      </xdr:nvSpPr>
      <xdr:spPr bwMode="auto">
        <a:xfrm>
          <a:off x="35560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1539</xdr:rowOff>
    </xdr:from>
    <xdr:ext cx="762000" cy="259045"/>
    <xdr:sp macro="" textlink="">
      <xdr:nvSpPr>
        <xdr:cNvPr id="78" name="テキスト ボックス 77"/>
        <xdr:cNvSpPr txBox="1"/>
      </xdr:nvSpPr>
      <xdr:spPr>
        <a:xfrm>
          <a:off x="3225800" y="33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161822</xdr:rowOff>
    </xdr:from>
    <xdr:to>
      <xdr:col>15</xdr:col>
      <xdr:colOff>101600</xdr:colOff>
      <xdr:row>18</xdr:row>
      <xdr:rowOff>91972</xdr:rowOff>
    </xdr:to>
    <xdr:sp macro="" textlink="">
      <xdr:nvSpPr>
        <xdr:cNvPr id="79" name="楕円 78"/>
        <xdr:cNvSpPr/>
      </xdr:nvSpPr>
      <xdr:spPr bwMode="auto">
        <a:xfrm>
          <a:off x="2857500" y="312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76749</xdr:rowOff>
    </xdr:from>
    <xdr:ext cx="762000" cy="259045"/>
    <xdr:sp macro="" textlink="">
      <xdr:nvSpPr>
        <xdr:cNvPr id="80" name="テキスト ボックス 79"/>
        <xdr:cNvSpPr txBox="1"/>
      </xdr:nvSpPr>
      <xdr:spPr>
        <a:xfrm>
          <a:off x="2527300" y="321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80072</xdr:rowOff>
    </xdr:from>
    <xdr:to>
      <xdr:col>29</xdr:col>
      <xdr:colOff>127000</xdr:colOff>
      <xdr:row>37</xdr:row>
      <xdr:rowOff>81443</xdr:rowOff>
    </xdr:to>
    <xdr:cxnSp macro="">
      <xdr:nvCxnSpPr>
        <xdr:cNvPr id="115" name="直線コネクタ 114"/>
        <xdr:cNvCxnSpPr/>
      </xdr:nvCxnSpPr>
      <xdr:spPr bwMode="auto">
        <a:xfrm flipV="1">
          <a:off x="5003800" y="7204772"/>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8847</xdr:rowOff>
    </xdr:from>
    <xdr:to>
      <xdr:col>26</xdr:col>
      <xdr:colOff>50800</xdr:colOff>
      <xdr:row>37</xdr:row>
      <xdr:rowOff>81443</xdr:rowOff>
    </xdr:to>
    <xdr:cxnSp macro="">
      <xdr:nvCxnSpPr>
        <xdr:cNvPr id="118" name="直線コネクタ 117"/>
        <xdr:cNvCxnSpPr/>
      </xdr:nvCxnSpPr>
      <xdr:spPr bwMode="auto">
        <a:xfrm>
          <a:off x="4305300" y="7133547"/>
          <a:ext cx="6985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147444</xdr:rowOff>
    </xdr:from>
    <xdr:to>
      <xdr:col>22</xdr:col>
      <xdr:colOff>114300</xdr:colOff>
      <xdr:row>37</xdr:row>
      <xdr:rowOff>8847</xdr:rowOff>
    </xdr:to>
    <xdr:cxnSp macro="">
      <xdr:nvCxnSpPr>
        <xdr:cNvPr id="121" name="直線コネクタ 120"/>
        <xdr:cNvCxnSpPr/>
      </xdr:nvCxnSpPr>
      <xdr:spPr bwMode="auto">
        <a:xfrm>
          <a:off x="3606800" y="7100694"/>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90555</xdr:rowOff>
    </xdr:from>
    <xdr:to>
      <xdr:col>18</xdr:col>
      <xdr:colOff>177800</xdr:colOff>
      <xdr:row>36</xdr:row>
      <xdr:rowOff>147444</xdr:rowOff>
    </xdr:to>
    <xdr:cxnSp macro="">
      <xdr:nvCxnSpPr>
        <xdr:cNvPr id="124" name="直線コネクタ 123"/>
        <xdr:cNvCxnSpPr/>
      </xdr:nvCxnSpPr>
      <xdr:spPr bwMode="auto">
        <a:xfrm>
          <a:off x="2908300" y="7043805"/>
          <a:ext cx="698500" cy="5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29272</xdr:rowOff>
    </xdr:from>
    <xdr:to>
      <xdr:col>29</xdr:col>
      <xdr:colOff>177800</xdr:colOff>
      <xdr:row>37</xdr:row>
      <xdr:rowOff>130872</xdr:rowOff>
    </xdr:to>
    <xdr:sp macro="" textlink="">
      <xdr:nvSpPr>
        <xdr:cNvPr id="134" name="楕円 133"/>
        <xdr:cNvSpPr/>
      </xdr:nvSpPr>
      <xdr:spPr bwMode="auto">
        <a:xfrm>
          <a:off x="5600700" y="715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1349</xdr:rowOff>
    </xdr:from>
    <xdr:ext cx="762000" cy="259045"/>
    <xdr:sp macro="" textlink="">
      <xdr:nvSpPr>
        <xdr:cNvPr id="135" name="人口1人当たり決算額の推移該当値テキスト445"/>
        <xdr:cNvSpPr txBox="1"/>
      </xdr:nvSpPr>
      <xdr:spPr>
        <a:xfrm>
          <a:off x="5740400" y="71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30643</xdr:rowOff>
    </xdr:from>
    <xdr:to>
      <xdr:col>26</xdr:col>
      <xdr:colOff>101600</xdr:colOff>
      <xdr:row>37</xdr:row>
      <xdr:rowOff>132243</xdr:rowOff>
    </xdr:to>
    <xdr:sp macro="" textlink="">
      <xdr:nvSpPr>
        <xdr:cNvPr id="136" name="楕円 135"/>
        <xdr:cNvSpPr/>
      </xdr:nvSpPr>
      <xdr:spPr bwMode="auto">
        <a:xfrm>
          <a:off x="49530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117020</xdr:rowOff>
    </xdr:from>
    <xdr:ext cx="736600" cy="259045"/>
    <xdr:sp macro="" textlink="">
      <xdr:nvSpPr>
        <xdr:cNvPr id="137" name="テキスト ボックス 136"/>
        <xdr:cNvSpPr txBox="1"/>
      </xdr:nvSpPr>
      <xdr:spPr>
        <a:xfrm>
          <a:off x="4622800" y="72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129497</xdr:rowOff>
    </xdr:from>
    <xdr:to>
      <xdr:col>22</xdr:col>
      <xdr:colOff>165100</xdr:colOff>
      <xdr:row>37</xdr:row>
      <xdr:rowOff>59647</xdr:rowOff>
    </xdr:to>
    <xdr:sp macro="" textlink="">
      <xdr:nvSpPr>
        <xdr:cNvPr id="138" name="楕円 137"/>
        <xdr:cNvSpPr/>
      </xdr:nvSpPr>
      <xdr:spPr bwMode="auto">
        <a:xfrm>
          <a:off x="42545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44424</xdr:rowOff>
    </xdr:from>
    <xdr:ext cx="762000" cy="259045"/>
    <xdr:sp macro="" textlink="">
      <xdr:nvSpPr>
        <xdr:cNvPr id="139" name="テキスト ボックス 138"/>
        <xdr:cNvSpPr txBox="1"/>
      </xdr:nvSpPr>
      <xdr:spPr>
        <a:xfrm>
          <a:off x="3924300" y="71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96644</xdr:rowOff>
    </xdr:from>
    <xdr:to>
      <xdr:col>19</xdr:col>
      <xdr:colOff>38100</xdr:colOff>
      <xdr:row>37</xdr:row>
      <xdr:rowOff>26794</xdr:rowOff>
    </xdr:to>
    <xdr:sp macro="" textlink="">
      <xdr:nvSpPr>
        <xdr:cNvPr id="140" name="楕円 139"/>
        <xdr:cNvSpPr/>
      </xdr:nvSpPr>
      <xdr:spPr bwMode="auto">
        <a:xfrm>
          <a:off x="3556000" y="7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11571</xdr:rowOff>
    </xdr:from>
    <xdr:ext cx="762000" cy="259045"/>
    <xdr:sp macro="" textlink="">
      <xdr:nvSpPr>
        <xdr:cNvPr id="141" name="テキスト ボックス 140"/>
        <xdr:cNvSpPr txBox="1"/>
      </xdr:nvSpPr>
      <xdr:spPr>
        <a:xfrm>
          <a:off x="32258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39755</xdr:rowOff>
    </xdr:from>
    <xdr:to>
      <xdr:col>15</xdr:col>
      <xdr:colOff>101600</xdr:colOff>
      <xdr:row>36</xdr:row>
      <xdr:rowOff>141355</xdr:rowOff>
    </xdr:to>
    <xdr:sp macro="" textlink="">
      <xdr:nvSpPr>
        <xdr:cNvPr id="142" name="楕円 141"/>
        <xdr:cNvSpPr/>
      </xdr:nvSpPr>
      <xdr:spPr bwMode="auto">
        <a:xfrm>
          <a:off x="2857500" y="699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126132</xdr:rowOff>
    </xdr:from>
    <xdr:ext cx="762000" cy="259045"/>
    <xdr:sp macro="" textlink="">
      <xdr:nvSpPr>
        <xdr:cNvPr id="143" name="テキスト ボックス 142"/>
        <xdr:cNvSpPr txBox="1"/>
      </xdr:nvSpPr>
      <xdr:spPr>
        <a:xfrm>
          <a:off x="2527300" y="70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22967</xdr:rowOff>
    </xdr:from>
    <xdr:to>
      <xdr:col>24</xdr:col>
      <xdr:colOff>63500</xdr:colOff>
      <xdr:row>37</xdr:row>
      <xdr:rowOff>29629</xdr:rowOff>
    </xdr:to>
    <xdr:cxnSp macro="">
      <xdr:nvCxnSpPr>
        <xdr:cNvPr id="63" name="直線コネクタ 62"/>
        <xdr:cNvCxnSpPr/>
      </xdr:nvCxnSpPr>
      <xdr:spPr>
        <a:xfrm flipV="1">
          <a:off x="3797300" y="6366617"/>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29629</xdr:rowOff>
    </xdr:from>
    <xdr:to>
      <xdr:col>19</xdr:col>
      <xdr:colOff>177800</xdr:colOff>
      <xdr:row>37</xdr:row>
      <xdr:rowOff>40929</xdr:rowOff>
    </xdr:to>
    <xdr:cxnSp macro="">
      <xdr:nvCxnSpPr>
        <xdr:cNvPr id="66" name="直線コネクタ 65"/>
        <xdr:cNvCxnSpPr/>
      </xdr:nvCxnSpPr>
      <xdr:spPr>
        <a:xfrm flipV="1">
          <a:off x="2908300" y="6373279"/>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15734</xdr:rowOff>
    </xdr:from>
    <xdr:to>
      <xdr:col>15</xdr:col>
      <xdr:colOff>50800</xdr:colOff>
      <xdr:row>37</xdr:row>
      <xdr:rowOff>40929</xdr:rowOff>
    </xdr:to>
    <xdr:cxnSp macro="">
      <xdr:nvCxnSpPr>
        <xdr:cNvPr id="69" name="直線コネクタ 68"/>
        <xdr:cNvCxnSpPr/>
      </xdr:nvCxnSpPr>
      <xdr:spPr>
        <a:xfrm>
          <a:off x="2019300" y="6359384"/>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165254</xdr:rowOff>
    </xdr:from>
    <xdr:to>
      <xdr:col>10</xdr:col>
      <xdr:colOff>114300</xdr:colOff>
      <xdr:row>37</xdr:row>
      <xdr:rowOff>15734</xdr:rowOff>
    </xdr:to>
    <xdr:cxnSp macro="">
      <xdr:nvCxnSpPr>
        <xdr:cNvPr id="72" name="直線コネクタ 71"/>
        <xdr:cNvCxnSpPr/>
      </xdr:nvCxnSpPr>
      <xdr:spPr>
        <a:xfrm>
          <a:off x="1130300" y="6337454"/>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143617</xdr:rowOff>
    </xdr:from>
    <xdr:to>
      <xdr:col>24</xdr:col>
      <xdr:colOff>114300</xdr:colOff>
      <xdr:row>37</xdr:row>
      <xdr:rowOff>73767</xdr:rowOff>
    </xdr:to>
    <xdr:sp macro="" textlink="">
      <xdr:nvSpPr>
        <xdr:cNvPr id="82" name="楕円 81"/>
        <xdr:cNvSpPr/>
      </xdr:nvSpPr>
      <xdr:spPr>
        <a:xfrm>
          <a:off x="4584700" y="63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122044</xdr:rowOff>
    </xdr:from>
    <xdr:ext cx="534377" cy="259045"/>
    <xdr:sp macro="" textlink="">
      <xdr:nvSpPr>
        <xdr:cNvPr id="83" name="人件費該当値テキスト"/>
        <xdr:cNvSpPr txBox="1"/>
      </xdr:nvSpPr>
      <xdr:spPr>
        <a:xfrm>
          <a:off x="4686300" y="62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150279</xdr:rowOff>
    </xdr:from>
    <xdr:to>
      <xdr:col>20</xdr:col>
      <xdr:colOff>38100</xdr:colOff>
      <xdr:row>37</xdr:row>
      <xdr:rowOff>80429</xdr:rowOff>
    </xdr:to>
    <xdr:sp macro="" textlink="">
      <xdr:nvSpPr>
        <xdr:cNvPr id="84" name="楕円 83"/>
        <xdr:cNvSpPr/>
      </xdr:nvSpPr>
      <xdr:spPr>
        <a:xfrm>
          <a:off x="3746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71556</xdr:rowOff>
    </xdr:from>
    <xdr:ext cx="534377" cy="259045"/>
    <xdr:sp macro="" textlink="">
      <xdr:nvSpPr>
        <xdr:cNvPr id="85" name="テキスト ボックス 84"/>
        <xdr:cNvSpPr txBox="1"/>
      </xdr:nvSpPr>
      <xdr:spPr>
        <a:xfrm>
          <a:off x="3530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161579</xdr:rowOff>
    </xdr:from>
    <xdr:to>
      <xdr:col>15</xdr:col>
      <xdr:colOff>101600</xdr:colOff>
      <xdr:row>37</xdr:row>
      <xdr:rowOff>91729</xdr:rowOff>
    </xdr:to>
    <xdr:sp macro="" textlink="">
      <xdr:nvSpPr>
        <xdr:cNvPr id="86" name="楕円 85"/>
        <xdr:cNvSpPr/>
      </xdr:nvSpPr>
      <xdr:spPr>
        <a:xfrm>
          <a:off x="2857500" y="63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82856</xdr:rowOff>
    </xdr:from>
    <xdr:ext cx="534377" cy="259045"/>
    <xdr:sp macro="" textlink="">
      <xdr:nvSpPr>
        <xdr:cNvPr id="87" name="テキスト ボックス 86"/>
        <xdr:cNvSpPr txBox="1"/>
      </xdr:nvSpPr>
      <xdr:spPr>
        <a:xfrm>
          <a:off x="2641111" y="64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136384</xdr:rowOff>
    </xdr:from>
    <xdr:to>
      <xdr:col>10</xdr:col>
      <xdr:colOff>165100</xdr:colOff>
      <xdr:row>37</xdr:row>
      <xdr:rowOff>66534</xdr:rowOff>
    </xdr:to>
    <xdr:sp macro="" textlink="">
      <xdr:nvSpPr>
        <xdr:cNvPr id="88" name="楕円 87"/>
        <xdr:cNvSpPr/>
      </xdr:nvSpPr>
      <xdr:spPr>
        <a:xfrm>
          <a:off x="1968500" y="6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57661</xdr:rowOff>
    </xdr:from>
    <xdr:ext cx="534377" cy="259045"/>
    <xdr:sp macro="" textlink="">
      <xdr:nvSpPr>
        <xdr:cNvPr id="89" name="テキスト ボックス 88"/>
        <xdr:cNvSpPr txBox="1"/>
      </xdr:nvSpPr>
      <xdr:spPr>
        <a:xfrm>
          <a:off x="1752111" y="64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114454</xdr:rowOff>
    </xdr:from>
    <xdr:to>
      <xdr:col>6</xdr:col>
      <xdr:colOff>38100</xdr:colOff>
      <xdr:row>37</xdr:row>
      <xdr:rowOff>44604</xdr:rowOff>
    </xdr:to>
    <xdr:sp macro="" textlink="">
      <xdr:nvSpPr>
        <xdr:cNvPr id="90" name="楕円 89"/>
        <xdr:cNvSpPr/>
      </xdr:nvSpPr>
      <xdr:spPr>
        <a:xfrm>
          <a:off x="1079500" y="62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35731</xdr:rowOff>
    </xdr:from>
    <xdr:ext cx="534377" cy="259045"/>
    <xdr:sp macro="" textlink="">
      <xdr:nvSpPr>
        <xdr:cNvPr id="91" name="テキスト ボックス 90"/>
        <xdr:cNvSpPr txBox="1"/>
      </xdr:nvSpPr>
      <xdr:spPr>
        <a:xfrm>
          <a:off x="863111" y="63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25527</xdr:rowOff>
    </xdr:from>
    <xdr:to>
      <xdr:col>24</xdr:col>
      <xdr:colOff>63500</xdr:colOff>
      <xdr:row>58</xdr:row>
      <xdr:rowOff>53531</xdr:rowOff>
    </xdr:to>
    <xdr:cxnSp macro="">
      <xdr:nvCxnSpPr>
        <xdr:cNvPr id="122" name="直線コネクタ 121"/>
        <xdr:cNvCxnSpPr/>
      </xdr:nvCxnSpPr>
      <xdr:spPr>
        <a:xfrm flipV="1">
          <a:off x="3797300" y="9969627"/>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53531</xdr:rowOff>
    </xdr:from>
    <xdr:to>
      <xdr:col>19</xdr:col>
      <xdr:colOff>177800</xdr:colOff>
      <xdr:row>58</xdr:row>
      <xdr:rowOff>56055</xdr:rowOff>
    </xdr:to>
    <xdr:cxnSp macro="">
      <xdr:nvCxnSpPr>
        <xdr:cNvPr id="125" name="直線コネクタ 124"/>
        <xdr:cNvCxnSpPr/>
      </xdr:nvCxnSpPr>
      <xdr:spPr>
        <a:xfrm flipV="1">
          <a:off x="2908300" y="999763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56055</xdr:rowOff>
    </xdr:from>
    <xdr:to>
      <xdr:col>15</xdr:col>
      <xdr:colOff>50800</xdr:colOff>
      <xdr:row>58</xdr:row>
      <xdr:rowOff>68631</xdr:rowOff>
    </xdr:to>
    <xdr:cxnSp macro="">
      <xdr:nvCxnSpPr>
        <xdr:cNvPr id="128" name="直線コネクタ 127"/>
        <xdr:cNvCxnSpPr/>
      </xdr:nvCxnSpPr>
      <xdr:spPr>
        <a:xfrm flipV="1">
          <a:off x="2019300" y="10000155"/>
          <a:ext cx="8890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51415</xdr:rowOff>
    </xdr:from>
    <xdr:to>
      <xdr:col>10</xdr:col>
      <xdr:colOff>114300</xdr:colOff>
      <xdr:row>58</xdr:row>
      <xdr:rowOff>68631</xdr:rowOff>
    </xdr:to>
    <xdr:cxnSp macro="">
      <xdr:nvCxnSpPr>
        <xdr:cNvPr id="131" name="直線コネクタ 130"/>
        <xdr:cNvCxnSpPr/>
      </xdr:nvCxnSpPr>
      <xdr:spPr>
        <a:xfrm>
          <a:off x="1130300" y="9995515"/>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146177</xdr:rowOff>
    </xdr:from>
    <xdr:to>
      <xdr:col>24</xdr:col>
      <xdr:colOff>114300</xdr:colOff>
      <xdr:row>58</xdr:row>
      <xdr:rowOff>76327</xdr:rowOff>
    </xdr:to>
    <xdr:sp macro="" textlink="">
      <xdr:nvSpPr>
        <xdr:cNvPr id="141" name="楕円 140"/>
        <xdr:cNvSpPr/>
      </xdr:nvSpPr>
      <xdr:spPr>
        <a:xfrm>
          <a:off x="4584700" y="99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169054</xdr:rowOff>
    </xdr:from>
    <xdr:ext cx="534377" cy="259045"/>
    <xdr:sp macro="" textlink="">
      <xdr:nvSpPr>
        <xdr:cNvPr id="142" name="物件費該当値テキスト"/>
        <xdr:cNvSpPr txBox="1"/>
      </xdr:nvSpPr>
      <xdr:spPr>
        <a:xfrm>
          <a:off x="4686300" y="97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2731</xdr:rowOff>
    </xdr:from>
    <xdr:to>
      <xdr:col>20</xdr:col>
      <xdr:colOff>38100</xdr:colOff>
      <xdr:row>58</xdr:row>
      <xdr:rowOff>104331</xdr:rowOff>
    </xdr:to>
    <xdr:sp macro="" textlink="">
      <xdr:nvSpPr>
        <xdr:cNvPr id="143" name="楕円 142"/>
        <xdr:cNvSpPr/>
      </xdr:nvSpPr>
      <xdr:spPr>
        <a:xfrm>
          <a:off x="3746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120858</xdr:rowOff>
    </xdr:from>
    <xdr:ext cx="534377" cy="259045"/>
    <xdr:sp macro="" textlink="">
      <xdr:nvSpPr>
        <xdr:cNvPr id="144" name="テキスト ボックス 143"/>
        <xdr:cNvSpPr txBox="1"/>
      </xdr:nvSpPr>
      <xdr:spPr>
        <a:xfrm>
          <a:off x="3530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5255</xdr:rowOff>
    </xdr:from>
    <xdr:to>
      <xdr:col>15</xdr:col>
      <xdr:colOff>101600</xdr:colOff>
      <xdr:row>58</xdr:row>
      <xdr:rowOff>106855</xdr:rowOff>
    </xdr:to>
    <xdr:sp macro="" textlink="">
      <xdr:nvSpPr>
        <xdr:cNvPr id="145" name="楕円 144"/>
        <xdr:cNvSpPr/>
      </xdr:nvSpPr>
      <xdr:spPr>
        <a:xfrm>
          <a:off x="28575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123382</xdr:rowOff>
    </xdr:from>
    <xdr:ext cx="534377" cy="259045"/>
    <xdr:sp macro="" textlink="">
      <xdr:nvSpPr>
        <xdr:cNvPr id="146" name="テキスト ボックス 145"/>
        <xdr:cNvSpPr txBox="1"/>
      </xdr:nvSpPr>
      <xdr:spPr>
        <a:xfrm>
          <a:off x="2641111" y="97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17831</xdr:rowOff>
    </xdr:from>
    <xdr:to>
      <xdr:col>10</xdr:col>
      <xdr:colOff>165100</xdr:colOff>
      <xdr:row>58</xdr:row>
      <xdr:rowOff>119431</xdr:rowOff>
    </xdr:to>
    <xdr:sp macro="" textlink="">
      <xdr:nvSpPr>
        <xdr:cNvPr id="147" name="楕円 146"/>
        <xdr:cNvSpPr/>
      </xdr:nvSpPr>
      <xdr:spPr>
        <a:xfrm>
          <a:off x="1968500" y="9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135958</xdr:rowOff>
    </xdr:from>
    <xdr:ext cx="534377" cy="259045"/>
    <xdr:sp macro="" textlink="">
      <xdr:nvSpPr>
        <xdr:cNvPr id="148" name="テキスト ボックス 147"/>
        <xdr:cNvSpPr txBox="1"/>
      </xdr:nvSpPr>
      <xdr:spPr>
        <a:xfrm>
          <a:off x="1752111" y="9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xdr:rowOff>
    </xdr:from>
    <xdr:to>
      <xdr:col>6</xdr:col>
      <xdr:colOff>38100</xdr:colOff>
      <xdr:row>58</xdr:row>
      <xdr:rowOff>102215</xdr:rowOff>
    </xdr:to>
    <xdr:sp macro="" textlink="">
      <xdr:nvSpPr>
        <xdr:cNvPr id="149" name="楕円 148"/>
        <xdr:cNvSpPr/>
      </xdr:nvSpPr>
      <xdr:spPr>
        <a:xfrm>
          <a:off x="1079500" y="99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118742</xdr:rowOff>
    </xdr:from>
    <xdr:ext cx="534377" cy="259045"/>
    <xdr:sp macro="" textlink="">
      <xdr:nvSpPr>
        <xdr:cNvPr id="150" name="テキスト ボックス 149"/>
        <xdr:cNvSpPr txBox="1"/>
      </xdr:nvSpPr>
      <xdr:spPr>
        <a:xfrm>
          <a:off x="863111" y="971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120041</xdr:rowOff>
    </xdr:from>
    <xdr:to>
      <xdr:col>24</xdr:col>
      <xdr:colOff>63500</xdr:colOff>
      <xdr:row>75</xdr:row>
      <xdr:rowOff>138709</xdr:rowOff>
    </xdr:to>
    <xdr:cxnSp macro="">
      <xdr:nvCxnSpPr>
        <xdr:cNvPr id="179" name="直線コネクタ 178"/>
        <xdr:cNvCxnSpPr/>
      </xdr:nvCxnSpPr>
      <xdr:spPr>
        <a:xfrm flipV="1">
          <a:off x="3797300" y="12978791"/>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138709</xdr:rowOff>
    </xdr:from>
    <xdr:to>
      <xdr:col>19</xdr:col>
      <xdr:colOff>177800</xdr:colOff>
      <xdr:row>76</xdr:row>
      <xdr:rowOff>119735</xdr:rowOff>
    </xdr:to>
    <xdr:cxnSp macro="">
      <xdr:nvCxnSpPr>
        <xdr:cNvPr id="182" name="直線コネクタ 181"/>
        <xdr:cNvCxnSpPr/>
      </xdr:nvCxnSpPr>
      <xdr:spPr>
        <a:xfrm flipV="1">
          <a:off x="2908300" y="12997459"/>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138938</xdr:rowOff>
    </xdr:from>
    <xdr:to>
      <xdr:col>15</xdr:col>
      <xdr:colOff>50800</xdr:colOff>
      <xdr:row>76</xdr:row>
      <xdr:rowOff>119735</xdr:rowOff>
    </xdr:to>
    <xdr:cxnSp macro="">
      <xdr:nvCxnSpPr>
        <xdr:cNvPr id="185" name="直線コネクタ 184"/>
        <xdr:cNvCxnSpPr/>
      </xdr:nvCxnSpPr>
      <xdr:spPr>
        <a:xfrm>
          <a:off x="2019300" y="12997688"/>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138938</xdr:rowOff>
    </xdr:from>
    <xdr:to>
      <xdr:col>10</xdr:col>
      <xdr:colOff>114300</xdr:colOff>
      <xdr:row>76</xdr:row>
      <xdr:rowOff>61291</xdr:rowOff>
    </xdr:to>
    <xdr:cxnSp macro="">
      <xdr:nvCxnSpPr>
        <xdr:cNvPr id="188" name="直線コネクタ 187"/>
        <xdr:cNvCxnSpPr/>
      </xdr:nvCxnSpPr>
      <xdr:spPr>
        <a:xfrm flipV="1">
          <a:off x="1130300" y="12997688"/>
          <a:ext cx="8890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69241</xdr:rowOff>
    </xdr:from>
    <xdr:to>
      <xdr:col>24</xdr:col>
      <xdr:colOff>114300</xdr:colOff>
      <xdr:row>75</xdr:row>
      <xdr:rowOff>170841</xdr:rowOff>
    </xdr:to>
    <xdr:sp macro="" textlink="">
      <xdr:nvSpPr>
        <xdr:cNvPr id="198" name="楕円 197"/>
        <xdr:cNvSpPr/>
      </xdr:nvSpPr>
      <xdr:spPr>
        <a:xfrm>
          <a:off x="45847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92118</xdr:rowOff>
    </xdr:from>
    <xdr:ext cx="469744" cy="259045"/>
    <xdr:sp macro="" textlink="">
      <xdr:nvSpPr>
        <xdr:cNvPr id="199" name="維持補修費該当値テキスト"/>
        <xdr:cNvSpPr txBox="1"/>
      </xdr:nvSpPr>
      <xdr:spPr>
        <a:xfrm>
          <a:off x="4686300" y="1277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87909</xdr:rowOff>
    </xdr:from>
    <xdr:to>
      <xdr:col>20</xdr:col>
      <xdr:colOff>38100</xdr:colOff>
      <xdr:row>76</xdr:row>
      <xdr:rowOff>18059</xdr:rowOff>
    </xdr:to>
    <xdr:sp macro="" textlink="">
      <xdr:nvSpPr>
        <xdr:cNvPr id="200" name="楕円 199"/>
        <xdr:cNvSpPr/>
      </xdr:nvSpPr>
      <xdr:spPr>
        <a:xfrm>
          <a:off x="3746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34586</xdr:rowOff>
    </xdr:from>
    <xdr:ext cx="469744" cy="259045"/>
    <xdr:sp macro="" textlink="">
      <xdr:nvSpPr>
        <xdr:cNvPr id="201" name="テキスト ボックス 200"/>
        <xdr:cNvSpPr txBox="1"/>
      </xdr:nvSpPr>
      <xdr:spPr>
        <a:xfrm>
          <a:off x="3562428" y="127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68935</xdr:rowOff>
    </xdr:from>
    <xdr:to>
      <xdr:col>15</xdr:col>
      <xdr:colOff>101600</xdr:colOff>
      <xdr:row>76</xdr:row>
      <xdr:rowOff>170535</xdr:rowOff>
    </xdr:to>
    <xdr:sp macro="" textlink="">
      <xdr:nvSpPr>
        <xdr:cNvPr id="202" name="楕円 201"/>
        <xdr:cNvSpPr/>
      </xdr:nvSpPr>
      <xdr:spPr>
        <a:xfrm>
          <a:off x="2857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15612</xdr:rowOff>
    </xdr:from>
    <xdr:ext cx="469744" cy="259045"/>
    <xdr:sp macro="" textlink="">
      <xdr:nvSpPr>
        <xdr:cNvPr id="203" name="テキスト ボックス 202"/>
        <xdr:cNvSpPr txBox="1"/>
      </xdr:nvSpPr>
      <xdr:spPr>
        <a:xfrm>
          <a:off x="2673428" y="128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88138</xdr:rowOff>
    </xdr:from>
    <xdr:to>
      <xdr:col>10</xdr:col>
      <xdr:colOff>165100</xdr:colOff>
      <xdr:row>76</xdr:row>
      <xdr:rowOff>18287</xdr:rowOff>
    </xdr:to>
    <xdr:sp macro="" textlink="">
      <xdr:nvSpPr>
        <xdr:cNvPr id="204" name="楕円 203"/>
        <xdr:cNvSpPr/>
      </xdr:nvSpPr>
      <xdr:spPr>
        <a:xfrm>
          <a:off x="1968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34815</xdr:rowOff>
    </xdr:from>
    <xdr:ext cx="469744" cy="259045"/>
    <xdr:sp macro="" textlink="">
      <xdr:nvSpPr>
        <xdr:cNvPr id="205" name="テキスト ボックス 204"/>
        <xdr:cNvSpPr txBox="1"/>
      </xdr:nvSpPr>
      <xdr:spPr>
        <a:xfrm>
          <a:off x="1784428"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10491</xdr:rowOff>
    </xdr:from>
    <xdr:to>
      <xdr:col>6</xdr:col>
      <xdr:colOff>38100</xdr:colOff>
      <xdr:row>76</xdr:row>
      <xdr:rowOff>112091</xdr:rowOff>
    </xdr:to>
    <xdr:sp macro="" textlink="">
      <xdr:nvSpPr>
        <xdr:cNvPr id="206" name="楕円 205"/>
        <xdr:cNvSpPr/>
      </xdr:nvSpPr>
      <xdr:spPr>
        <a:xfrm>
          <a:off x="1079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128617</xdr:rowOff>
    </xdr:from>
    <xdr:ext cx="469744" cy="259045"/>
    <xdr:sp macro="" textlink="">
      <xdr:nvSpPr>
        <xdr:cNvPr id="207" name="テキスト ボックス 206"/>
        <xdr:cNvSpPr txBox="1"/>
      </xdr:nvSpPr>
      <xdr:spPr>
        <a:xfrm>
          <a:off x="895428"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15284</xdr:rowOff>
    </xdr:from>
    <xdr:to>
      <xdr:col>24</xdr:col>
      <xdr:colOff>63500</xdr:colOff>
      <xdr:row>96</xdr:row>
      <xdr:rowOff>56508</xdr:rowOff>
    </xdr:to>
    <xdr:cxnSp macro="">
      <xdr:nvCxnSpPr>
        <xdr:cNvPr id="237" name="直線コネクタ 236"/>
        <xdr:cNvCxnSpPr/>
      </xdr:nvCxnSpPr>
      <xdr:spPr>
        <a:xfrm flipV="1">
          <a:off x="3797300" y="16474484"/>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56508</xdr:rowOff>
    </xdr:from>
    <xdr:to>
      <xdr:col>19</xdr:col>
      <xdr:colOff>177800</xdr:colOff>
      <xdr:row>96</xdr:row>
      <xdr:rowOff>110916</xdr:rowOff>
    </xdr:to>
    <xdr:cxnSp macro="">
      <xdr:nvCxnSpPr>
        <xdr:cNvPr id="240" name="直線コネクタ 239"/>
        <xdr:cNvCxnSpPr/>
      </xdr:nvCxnSpPr>
      <xdr:spPr>
        <a:xfrm flipV="1">
          <a:off x="2908300" y="16515708"/>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110916</xdr:rowOff>
    </xdr:from>
    <xdr:to>
      <xdr:col>15</xdr:col>
      <xdr:colOff>50800</xdr:colOff>
      <xdr:row>97</xdr:row>
      <xdr:rowOff>57156</xdr:rowOff>
    </xdr:to>
    <xdr:cxnSp macro="">
      <xdr:nvCxnSpPr>
        <xdr:cNvPr id="243" name="直線コネクタ 242"/>
        <xdr:cNvCxnSpPr/>
      </xdr:nvCxnSpPr>
      <xdr:spPr>
        <a:xfrm flipV="1">
          <a:off x="2019300" y="16570116"/>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57156</xdr:rowOff>
    </xdr:from>
    <xdr:to>
      <xdr:col>10</xdr:col>
      <xdr:colOff>114300</xdr:colOff>
      <xdr:row>98</xdr:row>
      <xdr:rowOff>120955</xdr:rowOff>
    </xdr:to>
    <xdr:cxnSp macro="">
      <xdr:nvCxnSpPr>
        <xdr:cNvPr id="246" name="直線コネクタ 245"/>
        <xdr:cNvCxnSpPr/>
      </xdr:nvCxnSpPr>
      <xdr:spPr>
        <a:xfrm flipV="1">
          <a:off x="1130300" y="16687806"/>
          <a:ext cx="889000" cy="2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135934</xdr:rowOff>
    </xdr:from>
    <xdr:to>
      <xdr:col>24</xdr:col>
      <xdr:colOff>114300</xdr:colOff>
      <xdr:row>96</xdr:row>
      <xdr:rowOff>66084</xdr:rowOff>
    </xdr:to>
    <xdr:sp macro="" textlink="">
      <xdr:nvSpPr>
        <xdr:cNvPr id="256" name="楕円 255"/>
        <xdr:cNvSpPr/>
      </xdr:nvSpPr>
      <xdr:spPr>
        <a:xfrm>
          <a:off x="4584700" y="164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158811</xdr:rowOff>
    </xdr:from>
    <xdr:ext cx="534377" cy="259045"/>
    <xdr:sp macro="" textlink="">
      <xdr:nvSpPr>
        <xdr:cNvPr id="257" name="扶助費該当値テキスト"/>
        <xdr:cNvSpPr txBox="1"/>
      </xdr:nvSpPr>
      <xdr:spPr>
        <a:xfrm>
          <a:off x="4686300" y="162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5708</xdr:rowOff>
    </xdr:from>
    <xdr:to>
      <xdr:col>20</xdr:col>
      <xdr:colOff>38100</xdr:colOff>
      <xdr:row>96</xdr:row>
      <xdr:rowOff>107308</xdr:rowOff>
    </xdr:to>
    <xdr:sp macro="" textlink="">
      <xdr:nvSpPr>
        <xdr:cNvPr id="258" name="楕円 257"/>
        <xdr:cNvSpPr/>
      </xdr:nvSpPr>
      <xdr:spPr>
        <a:xfrm>
          <a:off x="3746500" y="164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98435</xdr:rowOff>
    </xdr:from>
    <xdr:ext cx="534377" cy="259045"/>
    <xdr:sp macro="" textlink="">
      <xdr:nvSpPr>
        <xdr:cNvPr id="259" name="テキスト ボックス 258"/>
        <xdr:cNvSpPr txBox="1"/>
      </xdr:nvSpPr>
      <xdr:spPr>
        <a:xfrm>
          <a:off x="3530111" y="165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60116</xdr:rowOff>
    </xdr:from>
    <xdr:to>
      <xdr:col>15</xdr:col>
      <xdr:colOff>101600</xdr:colOff>
      <xdr:row>96</xdr:row>
      <xdr:rowOff>161716</xdr:rowOff>
    </xdr:to>
    <xdr:sp macro="" textlink="">
      <xdr:nvSpPr>
        <xdr:cNvPr id="260" name="楕円 259"/>
        <xdr:cNvSpPr/>
      </xdr:nvSpPr>
      <xdr:spPr>
        <a:xfrm>
          <a:off x="2857500" y="165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152843</xdr:rowOff>
    </xdr:from>
    <xdr:ext cx="534377" cy="259045"/>
    <xdr:sp macro="" textlink="">
      <xdr:nvSpPr>
        <xdr:cNvPr id="261" name="テキスト ボックス 260"/>
        <xdr:cNvSpPr txBox="1"/>
      </xdr:nvSpPr>
      <xdr:spPr>
        <a:xfrm>
          <a:off x="2641111" y="166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6356</xdr:rowOff>
    </xdr:from>
    <xdr:to>
      <xdr:col>10</xdr:col>
      <xdr:colOff>165100</xdr:colOff>
      <xdr:row>97</xdr:row>
      <xdr:rowOff>107956</xdr:rowOff>
    </xdr:to>
    <xdr:sp macro="" textlink="">
      <xdr:nvSpPr>
        <xdr:cNvPr id="262" name="楕円 261"/>
        <xdr:cNvSpPr/>
      </xdr:nvSpPr>
      <xdr:spPr>
        <a:xfrm>
          <a:off x="1968500" y="16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99083</xdr:rowOff>
    </xdr:from>
    <xdr:ext cx="534377" cy="259045"/>
    <xdr:sp macro="" textlink="">
      <xdr:nvSpPr>
        <xdr:cNvPr id="263" name="テキスト ボックス 262"/>
        <xdr:cNvSpPr txBox="1"/>
      </xdr:nvSpPr>
      <xdr:spPr>
        <a:xfrm>
          <a:off x="1752111" y="167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70155</xdr:rowOff>
    </xdr:from>
    <xdr:to>
      <xdr:col>6</xdr:col>
      <xdr:colOff>38100</xdr:colOff>
      <xdr:row>99</xdr:row>
      <xdr:rowOff>305</xdr:rowOff>
    </xdr:to>
    <xdr:sp macro="" textlink="">
      <xdr:nvSpPr>
        <xdr:cNvPr id="264" name="楕円 263"/>
        <xdr:cNvSpPr/>
      </xdr:nvSpPr>
      <xdr:spPr>
        <a:xfrm>
          <a:off x="1079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162882</xdr:rowOff>
    </xdr:from>
    <xdr:ext cx="534377" cy="259045"/>
    <xdr:sp macro="" textlink="">
      <xdr:nvSpPr>
        <xdr:cNvPr id="265" name="テキスト ボックス 264"/>
        <xdr:cNvSpPr txBox="1"/>
      </xdr:nvSpPr>
      <xdr:spPr>
        <a:xfrm>
          <a:off x="863111" y="169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34348</xdr:rowOff>
    </xdr:from>
    <xdr:to>
      <xdr:col>55</xdr:col>
      <xdr:colOff>0</xdr:colOff>
      <xdr:row>35</xdr:row>
      <xdr:rowOff>142117</xdr:rowOff>
    </xdr:to>
    <xdr:cxnSp macro="">
      <xdr:nvCxnSpPr>
        <xdr:cNvPr id="296" name="直線コネクタ 295"/>
        <xdr:cNvCxnSpPr/>
      </xdr:nvCxnSpPr>
      <xdr:spPr>
        <a:xfrm>
          <a:off x="9639300" y="6035098"/>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34348</xdr:rowOff>
    </xdr:from>
    <xdr:to>
      <xdr:col>50</xdr:col>
      <xdr:colOff>114300</xdr:colOff>
      <xdr:row>35</xdr:row>
      <xdr:rowOff>43372</xdr:rowOff>
    </xdr:to>
    <xdr:cxnSp macro="">
      <xdr:nvCxnSpPr>
        <xdr:cNvPr id="299" name="直線コネクタ 298"/>
        <xdr:cNvCxnSpPr/>
      </xdr:nvCxnSpPr>
      <xdr:spPr>
        <a:xfrm flipV="1">
          <a:off x="8750300" y="60350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8222</xdr:rowOff>
    </xdr:from>
    <xdr:to>
      <xdr:col>45</xdr:col>
      <xdr:colOff>177800</xdr:colOff>
      <xdr:row>35</xdr:row>
      <xdr:rowOff>43372</xdr:rowOff>
    </xdr:to>
    <xdr:cxnSp macro="">
      <xdr:nvCxnSpPr>
        <xdr:cNvPr id="302" name="直線コネクタ 301"/>
        <xdr:cNvCxnSpPr/>
      </xdr:nvCxnSpPr>
      <xdr:spPr>
        <a:xfrm>
          <a:off x="7861300" y="6008972"/>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8222</xdr:rowOff>
    </xdr:from>
    <xdr:to>
      <xdr:col>41</xdr:col>
      <xdr:colOff>50800</xdr:colOff>
      <xdr:row>36</xdr:row>
      <xdr:rowOff>33989</xdr:rowOff>
    </xdr:to>
    <xdr:cxnSp macro="">
      <xdr:nvCxnSpPr>
        <xdr:cNvPr id="305" name="直線コネクタ 304"/>
        <xdr:cNvCxnSpPr/>
      </xdr:nvCxnSpPr>
      <xdr:spPr>
        <a:xfrm flipV="1">
          <a:off x="6972300" y="6008972"/>
          <a:ext cx="889000" cy="1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91317</xdr:rowOff>
    </xdr:from>
    <xdr:to>
      <xdr:col>55</xdr:col>
      <xdr:colOff>50800</xdr:colOff>
      <xdr:row>36</xdr:row>
      <xdr:rowOff>21467</xdr:rowOff>
    </xdr:to>
    <xdr:sp macro="" textlink="">
      <xdr:nvSpPr>
        <xdr:cNvPr id="315" name="楕円 314"/>
        <xdr:cNvSpPr/>
      </xdr:nvSpPr>
      <xdr:spPr>
        <a:xfrm>
          <a:off x="104267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114194</xdr:rowOff>
    </xdr:from>
    <xdr:ext cx="534377" cy="259045"/>
    <xdr:sp macro="" textlink="">
      <xdr:nvSpPr>
        <xdr:cNvPr id="316" name="補助費等該当値テキスト"/>
        <xdr:cNvSpPr txBox="1"/>
      </xdr:nvSpPr>
      <xdr:spPr>
        <a:xfrm>
          <a:off x="10528300" y="59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154998</xdr:rowOff>
    </xdr:from>
    <xdr:to>
      <xdr:col>50</xdr:col>
      <xdr:colOff>165100</xdr:colOff>
      <xdr:row>35</xdr:row>
      <xdr:rowOff>85148</xdr:rowOff>
    </xdr:to>
    <xdr:sp macro="" textlink="">
      <xdr:nvSpPr>
        <xdr:cNvPr id="317" name="楕円 316"/>
        <xdr:cNvSpPr/>
      </xdr:nvSpPr>
      <xdr:spPr>
        <a:xfrm>
          <a:off x="95885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101675</xdr:rowOff>
    </xdr:from>
    <xdr:ext cx="534377" cy="259045"/>
    <xdr:sp macro="" textlink="">
      <xdr:nvSpPr>
        <xdr:cNvPr id="318" name="テキスト ボックス 317"/>
        <xdr:cNvSpPr txBox="1"/>
      </xdr:nvSpPr>
      <xdr:spPr>
        <a:xfrm>
          <a:off x="9372111" y="57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164022</xdr:rowOff>
    </xdr:from>
    <xdr:to>
      <xdr:col>46</xdr:col>
      <xdr:colOff>38100</xdr:colOff>
      <xdr:row>35</xdr:row>
      <xdr:rowOff>94172</xdr:rowOff>
    </xdr:to>
    <xdr:sp macro="" textlink="">
      <xdr:nvSpPr>
        <xdr:cNvPr id="319" name="楕円 318"/>
        <xdr:cNvSpPr/>
      </xdr:nvSpPr>
      <xdr:spPr>
        <a:xfrm>
          <a:off x="8699500" y="59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110699</xdr:rowOff>
    </xdr:from>
    <xdr:ext cx="534377" cy="259045"/>
    <xdr:sp macro="" textlink="">
      <xdr:nvSpPr>
        <xdr:cNvPr id="320" name="テキスト ボックス 319"/>
        <xdr:cNvSpPr txBox="1"/>
      </xdr:nvSpPr>
      <xdr:spPr>
        <a:xfrm>
          <a:off x="8483111" y="57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128872</xdr:rowOff>
    </xdr:from>
    <xdr:to>
      <xdr:col>41</xdr:col>
      <xdr:colOff>101600</xdr:colOff>
      <xdr:row>35</xdr:row>
      <xdr:rowOff>59022</xdr:rowOff>
    </xdr:to>
    <xdr:sp macro="" textlink="">
      <xdr:nvSpPr>
        <xdr:cNvPr id="321" name="楕円 320"/>
        <xdr:cNvSpPr/>
      </xdr:nvSpPr>
      <xdr:spPr>
        <a:xfrm>
          <a:off x="78105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75549</xdr:rowOff>
    </xdr:from>
    <xdr:ext cx="534377" cy="259045"/>
    <xdr:sp macro="" textlink="">
      <xdr:nvSpPr>
        <xdr:cNvPr id="322" name="テキスト ボックス 321"/>
        <xdr:cNvSpPr txBox="1"/>
      </xdr:nvSpPr>
      <xdr:spPr>
        <a:xfrm>
          <a:off x="7594111" y="57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154639</xdr:rowOff>
    </xdr:from>
    <xdr:to>
      <xdr:col>36</xdr:col>
      <xdr:colOff>165100</xdr:colOff>
      <xdr:row>36</xdr:row>
      <xdr:rowOff>84789</xdr:rowOff>
    </xdr:to>
    <xdr:sp macro="" textlink="">
      <xdr:nvSpPr>
        <xdr:cNvPr id="323" name="楕円 322"/>
        <xdr:cNvSpPr/>
      </xdr:nvSpPr>
      <xdr:spPr>
        <a:xfrm>
          <a:off x="6921500" y="61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101316</xdr:rowOff>
    </xdr:from>
    <xdr:ext cx="534377" cy="259045"/>
    <xdr:sp macro="" textlink="">
      <xdr:nvSpPr>
        <xdr:cNvPr id="324" name="テキスト ボックス 323"/>
        <xdr:cNvSpPr txBox="1"/>
      </xdr:nvSpPr>
      <xdr:spPr>
        <a:xfrm>
          <a:off x="6705111" y="5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137406</xdr:rowOff>
    </xdr:from>
    <xdr:to>
      <xdr:col>55</xdr:col>
      <xdr:colOff>0</xdr:colOff>
      <xdr:row>57</xdr:row>
      <xdr:rowOff>160648</xdr:rowOff>
    </xdr:to>
    <xdr:cxnSp macro="">
      <xdr:nvCxnSpPr>
        <xdr:cNvPr id="353" name="直線コネクタ 352"/>
        <xdr:cNvCxnSpPr/>
      </xdr:nvCxnSpPr>
      <xdr:spPr>
        <a:xfrm flipV="1">
          <a:off x="9639300" y="9910056"/>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57160</xdr:rowOff>
    </xdr:from>
    <xdr:to>
      <xdr:col>50</xdr:col>
      <xdr:colOff>114300</xdr:colOff>
      <xdr:row>57</xdr:row>
      <xdr:rowOff>160648</xdr:rowOff>
    </xdr:to>
    <xdr:cxnSp macro="">
      <xdr:nvCxnSpPr>
        <xdr:cNvPr id="356" name="直線コネクタ 355"/>
        <xdr:cNvCxnSpPr/>
      </xdr:nvCxnSpPr>
      <xdr:spPr>
        <a:xfrm>
          <a:off x="8750300" y="9658360"/>
          <a:ext cx="889000" cy="2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57160</xdr:rowOff>
    </xdr:from>
    <xdr:to>
      <xdr:col>45</xdr:col>
      <xdr:colOff>177800</xdr:colOff>
      <xdr:row>57</xdr:row>
      <xdr:rowOff>163330</xdr:rowOff>
    </xdr:to>
    <xdr:cxnSp macro="">
      <xdr:nvCxnSpPr>
        <xdr:cNvPr id="359" name="直線コネクタ 358"/>
        <xdr:cNvCxnSpPr/>
      </xdr:nvCxnSpPr>
      <xdr:spPr>
        <a:xfrm flipV="1">
          <a:off x="7861300" y="9658360"/>
          <a:ext cx="889000" cy="2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35916</xdr:rowOff>
    </xdr:from>
    <xdr:to>
      <xdr:col>41</xdr:col>
      <xdr:colOff>50800</xdr:colOff>
      <xdr:row>57</xdr:row>
      <xdr:rowOff>163330</xdr:rowOff>
    </xdr:to>
    <xdr:cxnSp macro="">
      <xdr:nvCxnSpPr>
        <xdr:cNvPr id="362" name="直線コネクタ 361"/>
        <xdr:cNvCxnSpPr/>
      </xdr:nvCxnSpPr>
      <xdr:spPr>
        <a:xfrm>
          <a:off x="6972300" y="9808566"/>
          <a:ext cx="889000" cy="1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86606</xdr:rowOff>
    </xdr:from>
    <xdr:to>
      <xdr:col>55</xdr:col>
      <xdr:colOff>50800</xdr:colOff>
      <xdr:row>58</xdr:row>
      <xdr:rowOff>16756</xdr:rowOff>
    </xdr:to>
    <xdr:sp macro="" textlink="">
      <xdr:nvSpPr>
        <xdr:cNvPr id="372" name="楕円 371"/>
        <xdr:cNvSpPr/>
      </xdr:nvSpPr>
      <xdr:spPr>
        <a:xfrm>
          <a:off x="10426700" y="9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65033</xdr:rowOff>
    </xdr:from>
    <xdr:ext cx="534377" cy="259045"/>
    <xdr:sp macro="" textlink="">
      <xdr:nvSpPr>
        <xdr:cNvPr id="373" name="普通建設事業費該当値テキスト"/>
        <xdr:cNvSpPr txBox="1"/>
      </xdr:nvSpPr>
      <xdr:spPr>
        <a:xfrm>
          <a:off x="10528300" y="98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109848</xdr:rowOff>
    </xdr:from>
    <xdr:to>
      <xdr:col>50</xdr:col>
      <xdr:colOff>165100</xdr:colOff>
      <xdr:row>58</xdr:row>
      <xdr:rowOff>39998</xdr:rowOff>
    </xdr:to>
    <xdr:sp macro="" textlink="">
      <xdr:nvSpPr>
        <xdr:cNvPr id="374" name="楕円 373"/>
        <xdr:cNvSpPr/>
      </xdr:nvSpPr>
      <xdr:spPr>
        <a:xfrm>
          <a:off x="9588500" y="98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31125</xdr:rowOff>
    </xdr:from>
    <xdr:ext cx="534377" cy="259045"/>
    <xdr:sp macro="" textlink="">
      <xdr:nvSpPr>
        <xdr:cNvPr id="375" name="テキスト ボックス 374"/>
        <xdr:cNvSpPr txBox="1"/>
      </xdr:nvSpPr>
      <xdr:spPr>
        <a:xfrm>
          <a:off x="9372111" y="99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6360</xdr:rowOff>
    </xdr:from>
    <xdr:to>
      <xdr:col>46</xdr:col>
      <xdr:colOff>38100</xdr:colOff>
      <xdr:row>56</xdr:row>
      <xdr:rowOff>107960</xdr:rowOff>
    </xdr:to>
    <xdr:sp macro="" textlink="">
      <xdr:nvSpPr>
        <xdr:cNvPr id="376" name="楕円 375"/>
        <xdr:cNvSpPr/>
      </xdr:nvSpPr>
      <xdr:spPr>
        <a:xfrm>
          <a:off x="8699500" y="96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124487</xdr:rowOff>
    </xdr:from>
    <xdr:ext cx="534377" cy="259045"/>
    <xdr:sp macro="" textlink="">
      <xdr:nvSpPr>
        <xdr:cNvPr id="377" name="テキスト ボックス 376"/>
        <xdr:cNvSpPr txBox="1"/>
      </xdr:nvSpPr>
      <xdr:spPr>
        <a:xfrm>
          <a:off x="8483111" y="93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112530</xdr:rowOff>
    </xdr:from>
    <xdr:to>
      <xdr:col>41</xdr:col>
      <xdr:colOff>101600</xdr:colOff>
      <xdr:row>58</xdr:row>
      <xdr:rowOff>42680</xdr:rowOff>
    </xdr:to>
    <xdr:sp macro="" textlink="">
      <xdr:nvSpPr>
        <xdr:cNvPr id="378" name="楕円 377"/>
        <xdr:cNvSpPr/>
      </xdr:nvSpPr>
      <xdr:spPr>
        <a:xfrm>
          <a:off x="7810500" y="9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33807</xdr:rowOff>
    </xdr:from>
    <xdr:ext cx="534377" cy="259045"/>
    <xdr:sp macro="" textlink="">
      <xdr:nvSpPr>
        <xdr:cNvPr id="379" name="テキスト ボックス 378"/>
        <xdr:cNvSpPr txBox="1"/>
      </xdr:nvSpPr>
      <xdr:spPr>
        <a:xfrm>
          <a:off x="7594111" y="9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156566</xdr:rowOff>
    </xdr:from>
    <xdr:to>
      <xdr:col>36</xdr:col>
      <xdr:colOff>165100</xdr:colOff>
      <xdr:row>57</xdr:row>
      <xdr:rowOff>86716</xdr:rowOff>
    </xdr:to>
    <xdr:sp macro="" textlink="">
      <xdr:nvSpPr>
        <xdr:cNvPr id="380" name="楕円 379"/>
        <xdr:cNvSpPr/>
      </xdr:nvSpPr>
      <xdr:spPr>
        <a:xfrm>
          <a:off x="6921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77843</xdr:rowOff>
    </xdr:from>
    <xdr:ext cx="534377" cy="259045"/>
    <xdr:sp macro="" textlink="">
      <xdr:nvSpPr>
        <xdr:cNvPr id="381" name="テキスト ボックス 380"/>
        <xdr:cNvSpPr txBox="1"/>
      </xdr:nvSpPr>
      <xdr:spPr>
        <a:xfrm>
          <a:off x="6705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111528</xdr:rowOff>
    </xdr:from>
    <xdr:to>
      <xdr:col>55</xdr:col>
      <xdr:colOff>0</xdr:colOff>
      <xdr:row>78</xdr:row>
      <xdr:rowOff>140788</xdr:rowOff>
    </xdr:to>
    <xdr:cxnSp macro="">
      <xdr:nvCxnSpPr>
        <xdr:cNvPr id="412" name="直線コネクタ 411"/>
        <xdr:cNvCxnSpPr/>
      </xdr:nvCxnSpPr>
      <xdr:spPr>
        <a:xfrm flipV="1">
          <a:off x="9639300" y="13484628"/>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13588</xdr:rowOff>
    </xdr:from>
    <xdr:to>
      <xdr:col>50</xdr:col>
      <xdr:colOff>114300</xdr:colOff>
      <xdr:row>78</xdr:row>
      <xdr:rowOff>140788</xdr:rowOff>
    </xdr:to>
    <xdr:cxnSp macro="">
      <xdr:nvCxnSpPr>
        <xdr:cNvPr id="415" name="直線コネクタ 414"/>
        <xdr:cNvCxnSpPr/>
      </xdr:nvCxnSpPr>
      <xdr:spPr>
        <a:xfrm>
          <a:off x="8750300" y="13215238"/>
          <a:ext cx="889000" cy="2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13588</xdr:rowOff>
    </xdr:from>
    <xdr:to>
      <xdr:col>45</xdr:col>
      <xdr:colOff>177800</xdr:colOff>
      <xdr:row>78</xdr:row>
      <xdr:rowOff>31224</xdr:rowOff>
    </xdr:to>
    <xdr:cxnSp macro="">
      <xdr:nvCxnSpPr>
        <xdr:cNvPr id="418" name="直線コネクタ 417"/>
        <xdr:cNvCxnSpPr/>
      </xdr:nvCxnSpPr>
      <xdr:spPr>
        <a:xfrm flipV="1">
          <a:off x="7861300" y="13215238"/>
          <a:ext cx="889000" cy="1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58831</xdr:rowOff>
    </xdr:from>
    <xdr:to>
      <xdr:col>41</xdr:col>
      <xdr:colOff>50800</xdr:colOff>
      <xdr:row>78</xdr:row>
      <xdr:rowOff>31224</xdr:rowOff>
    </xdr:to>
    <xdr:cxnSp macro="">
      <xdr:nvCxnSpPr>
        <xdr:cNvPr id="421" name="直線コネクタ 420"/>
        <xdr:cNvCxnSpPr/>
      </xdr:nvCxnSpPr>
      <xdr:spPr>
        <a:xfrm>
          <a:off x="6972300" y="13260481"/>
          <a:ext cx="889000" cy="1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60728</xdr:rowOff>
    </xdr:from>
    <xdr:to>
      <xdr:col>55</xdr:col>
      <xdr:colOff>50800</xdr:colOff>
      <xdr:row>78</xdr:row>
      <xdr:rowOff>162328</xdr:rowOff>
    </xdr:to>
    <xdr:sp macro="" textlink="">
      <xdr:nvSpPr>
        <xdr:cNvPr id="431" name="楕円 430"/>
        <xdr:cNvSpPr/>
      </xdr:nvSpPr>
      <xdr:spPr>
        <a:xfrm>
          <a:off x="10426700" y="134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39155</xdr:rowOff>
    </xdr:from>
    <xdr:ext cx="534377" cy="259045"/>
    <xdr:sp macro="" textlink="">
      <xdr:nvSpPr>
        <xdr:cNvPr id="432" name="普通建設事業費 （ うち新規整備　）該当値テキスト"/>
        <xdr:cNvSpPr txBox="1"/>
      </xdr:nvSpPr>
      <xdr:spPr>
        <a:xfrm>
          <a:off x="10528300" y="134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89988</xdr:rowOff>
    </xdr:from>
    <xdr:to>
      <xdr:col>50</xdr:col>
      <xdr:colOff>165100</xdr:colOff>
      <xdr:row>79</xdr:row>
      <xdr:rowOff>20138</xdr:rowOff>
    </xdr:to>
    <xdr:sp macro="" textlink="">
      <xdr:nvSpPr>
        <xdr:cNvPr id="433" name="楕円 432"/>
        <xdr:cNvSpPr/>
      </xdr:nvSpPr>
      <xdr:spPr>
        <a:xfrm>
          <a:off x="9588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11265</xdr:rowOff>
    </xdr:from>
    <xdr:ext cx="534377" cy="259045"/>
    <xdr:sp macro="" textlink="">
      <xdr:nvSpPr>
        <xdr:cNvPr id="434" name="テキスト ボックス 433"/>
        <xdr:cNvSpPr txBox="1"/>
      </xdr:nvSpPr>
      <xdr:spPr>
        <a:xfrm>
          <a:off x="9372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134238</xdr:rowOff>
    </xdr:from>
    <xdr:to>
      <xdr:col>46</xdr:col>
      <xdr:colOff>38100</xdr:colOff>
      <xdr:row>77</xdr:row>
      <xdr:rowOff>64388</xdr:rowOff>
    </xdr:to>
    <xdr:sp macro="" textlink="">
      <xdr:nvSpPr>
        <xdr:cNvPr id="435" name="楕円 434"/>
        <xdr:cNvSpPr/>
      </xdr:nvSpPr>
      <xdr:spPr>
        <a:xfrm>
          <a:off x="8699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80916</xdr:rowOff>
    </xdr:from>
    <xdr:ext cx="534377" cy="259045"/>
    <xdr:sp macro="" textlink="">
      <xdr:nvSpPr>
        <xdr:cNvPr id="436" name="テキスト ボックス 435"/>
        <xdr:cNvSpPr txBox="1"/>
      </xdr:nvSpPr>
      <xdr:spPr>
        <a:xfrm>
          <a:off x="8483111" y="129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151874</xdr:rowOff>
    </xdr:from>
    <xdr:to>
      <xdr:col>41</xdr:col>
      <xdr:colOff>101600</xdr:colOff>
      <xdr:row>78</xdr:row>
      <xdr:rowOff>82024</xdr:rowOff>
    </xdr:to>
    <xdr:sp macro="" textlink="">
      <xdr:nvSpPr>
        <xdr:cNvPr id="437" name="楕円 436"/>
        <xdr:cNvSpPr/>
      </xdr:nvSpPr>
      <xdr:spPr>
        <a:xfrm>
          <a:off x="7810500" y="13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73151</xdr:rowOff>
    </xdr:from>
    <xdr:ext cx="534377" cy="259045"/>
    <xdr:sp macro="" textlink="">
      <xdr:nvSpPr>
        <xdr:cNvPr id="438" name="テキスト ボックス 437"/>
        <xdr:cNvSpPr txBox="1"/>
      </xdr:nvSpPr>
      <xdr:spPr>
        <a:xfrm>
          <a:off x="7594111" y="134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8031</xdr:rowOff>
    </xdr:from>
    <xdr:to>
      <xdr:col>36</xdr:col>
      <xdr:colOff>165100</xdr:colOff>
      <xdr:row>77</xdr:row>
      <xdr:rowOff>109631</xdr:rowOff>
    </xdr:to>
    <xdr:sp macro="" textlink="">
      <xdr:nvSpPr>
        <xdr:cNvPr id="439" name="楕円 438"/>
        <xdr:cNvSpPr/>
      </xdr:nvSpPr>
      <xdr:spPr>
        <a:xfrm>
          <a:off x="6921500" y="132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126158</xdr:rowOff>
    </xdr:from>
    <xdr:ext cx="534377" cy="259045"/>
    <xdr:sp macro="" textlink="">
      <xdr:nvSpPr>
        <xdr:cNvPr id="440" name="テキスト ボックス 439"/>
        <xdr:cNvSpPr txBox="1"/>
      </xdr:nvSpPr>
      <xdr:spPr>
        <a:xfrm>
          <a:off x="6705111" y="129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163309</xdr:rowOff>
    </xdr:from>
    <xdr:to>
      <xdr:col>55</xdr:col>
      <xdr:colOff>0</xdr:colOff>
      <xdr:row>98</xdr:row>
      <xdr:rowOff>11137</xdr:rowOff>
    </xdr:to>
    <xdr:cxnSp macro="">
      <xdr:nvCxnSpPr>
        <xdr:cNvPr id="469" name="直線コネクタ 468"/>
        <xdr:cNvCxnSpPr/>
      </xdr:nvCxnSpPr>
      <xdr:spPr>
        <a:xfrm flipV="1">
          <a:off x="9639300" y="16793959"/>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96735</xdr:rowOff>
    </xdr:from>
    <xdr:to>
      <xdr:col>50</xdr:col>
      <xdr:colOff>114300</xdr:colOff>
      <xdr:row>98</xdr:row>
      <xdr:rowOff>11137</xdr:rowOff>
    </xdr:to>
    <xdr:cxnSp macro="">
      <xdr:nvCxnSpPr>
        <xdr:cNvPr id="472" name="直線コネクタ 471"/>
        <xdr:cNvCxnSpPr/>
      </xdr:nvCxnSpPr>
      <xdr:spPr>
        <a:xfrm>
          <a:off x="8750300" y="16727385"/>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96735</xdr:rowOff>
    </xdr:from>
    <xdr:to>
      <xdr:col>45</xdr:col>
      <xdr:colOff>177800</xdr:colOff>
      <xdr:row>98</xdr:row>
      <xdr:rowOff>147269</xdr:rowOff>
    </xdr:to>
    <xdr:cxnSp macro="">
      <xdr:nvCxnSpPr>
        <xdr:cNvPr id="475" name="直線コネクタ 474"/>
        <xdr:cNvCxnSpPr/>
      </xdr:nvCxnSpPr>
      <xdr:spPr>
        <a:xfrm flipV="1">
          <a:off x="7861300" y="16727385"/>
          <a:ext cx="889000" cy="2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79400</xdr:rowOff>
    </xdr:from>
    <xdr:to>
      <xdr:col>41</xdr:col>
      <xdr:colOff>50800</xdr:colOff>
      <xdr:row>98</xdr:row>
      <xdr:rowOff>147269</xdr:rowOff>
    </xdr:to>
    <xdr:cxnSp macro="">
      <xdr:nvCxnSpPr>
        <xdr:cNvPr id="478" name="直線コネクタ 477"/>
        <xdr:cNvCxnSpPr/>
      </xdr:nvCxnSpPr>
      <xdr:spPr>
        <a:xfrm>
          <a:off x="6972300" y="16881500"/>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112509</xdr:rowOff>
    </xdr:from>
    <xdr:to>
      <xdr:col>55</xdr:col>
      <xdr:colOff>50800</xdr:colOff>
      <xdr:row>98</xdr:row>
      <xdr:rowOff>42659</xdr:rowOff>
    </xdr:to>
    <xdr:sp macro="" textlink="">
      <xdr:nvSpPr>
        <xdr:cNvPr id="488" name="楕円 487"/>
        <xdr:cNvSpPr/>
      </xdr:nvSpPr>
      <xdr:spPr>
        <a:xfrm>
          <a:off x="10426700" y="167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90936</xdr:rowOff>
    </xdr:from>
    <xdr:ext cx="534377" cy="259045"/>
    <xdr:sp macro="" textlink="">
      <xdr:nvSpPr>
        <xdr:cNvPr id="489" name="普通建設事業費 （ うち更新整備　）該当値テキスト"/>
        <xdr:cNvSpPr txBox="1"/>
      </xdr:nvSpPr>
      <xdr:spPr>
        <a:xfrm>
          <a:off x="10528300" y="167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131787</xdr:rowOff>
    </xdr:from>
    <xdr:to>
      <xdr:col>50</xdr:col>
      <xdr:colOff>165100</xdr:colOff>
      <xdr:row>98</xdr:row>
      <xdr:rowOff>61937</xdr:rowOff>
    </xdr:to>
    <xdr:sp macro="" textlink="">
      <xdr:nvSpPr>
        <xdr:cNvPr id="490" name="楕円 489"/>
        <xdr:cNvSpPr/>
      </xdr:nvSpPr>
      <xdr:spPr>
        <a:xfrm>
          <a:off x="9588500" y="16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53064</xdr:rowOff>
    </xdr:from>
    <xdr:ext cx="534377" cy="259045"/>
    <xdr:sp macro="" textlink="">
      <xdr:nvSpPr>
        <xdr:cNvPr id="491" name="テキスト ボックス 490"/>
        <xdr:cNvSpPr txBox="1"/>
      </xdr:nvSpPr>
      <xdr:spPr>
        <a:xfrm>
          <a:off x="9372111" y="168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45935</xdr:rowOff>
    </xdr:from>
    <xdr:to>
      <xdr:col>46</xdr:col>
      <xdr:colOff>38100</xdr:colOff>
      <xdr:row>97</xdr:row>
      <xdr:rowOff>147535</xdr:rowOff>
    </xdr:to>
    <xdr:sp macro="" textlink="">
      <xdr:nvSpPr>
        <xdr:cNvPr id="492" name="楕円 491"/>
        <xdr:cNvSpPr/>
      </xdr:nvSpPr>
      <xdr:spPr>
        <a:xfrm>
          <a:off x="8699500" y="166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138662</xdr:rowOff>
    </xdr:from>
    <xdr:ext cx="534377" cy="259045"/>
    <xdr:sp macro="" textlink="">
      <xdr:nvSpPr>
        <xdr:cNvPr id="493" name="テキスト ボックス 492"/>
        <xdr:cNvSpPr txBox="1"/>
      </xdr:nvSpPr>
      <xdr:spPr>
        <a:xfrm>
          <a:off x="8483111" y="167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96469</xdr:rowOff>
    </xdr:from>
    <xdr:to>
      <xdr:col>41</xdr:col>
      <xdr:colOff>101600</xdr:colOff>
      <xdr:row>99</xdr:row>
      <xdr:rowOff>26619</xdr:rowOff>
    </xdr:to>
    <xdr:sp macro="" textlink="">
      <xdr:nvSpPr>
        <xdr:cNvPr id="494" name="楕円 493"/>
        <xdr:cNvSpPr/>
      </xdr:nvSpPr>
      <xdr:spPr>
        <a:xfrm>
          <a:off x="7810500" y="16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17746</xdr:rowOff>
    </xdr:from>
    <xdr:ext cx="469744" cy="259045"/>
    <xdr:sp macro="" textlink="">
      <xdr:nvSpPr>
        <xdr:cNvPr id="495" name="テキスト ボックス 494"/>
        <xdr:cNvSpPr txBox="1"/>
      </xdr:nvSpPr>
      <xdr:spPr>
        <a:xfrm>
          <a:off x="7626428" y="169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28600</xdr:rowOff>
    </xdr:from>
    <xdr:to>
      <xdr:col>36</xdr:col>
      <xdr:colOff>165100</xdr:colOff>
      <xdr:row>98</xdr:row>
      <xdr:rowOff>130200</xdr:rowOff>
    </xdr:to>
    <xdr:sp macro="" textlink="">
      <xdr:nvSpPr>
        <xdr:cNvPr id="496" name="楕円 495"/>
        <xdr:cNvSpPr/>
      </xdr:nvSpPr>
      <xdr:spPr>
        <a:xfrm>
          <a:off x="6921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121327</xdr:rowOff>
    </xdr:from>
    <xdr:ext cx="534377" cy="259045"/>
    <xdr:sp macro="" textlink="">
      <xdr:nvSpPr>
        <xdr:cNvPr id="497" name="テキスト ボックス 496"/>
        <xdr:cNvSpPr txBox="1"/>
      </xdr:nvSpPr>
      <xdr:spPr>
        <a:xfrm>
          <a:off x="6705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32860</xdr:rowOff>
    </xdr:from>
    <xdr:to>
      <xdr:col>85</xdr:col>
      <xdr:colOff>127000</xdr:colOff>
      <xdr:row>39</xdr:row>
      <xdr:rowOff>36689</xdr:rowOff>
    </xdr:to>
    <xdr:cxnSp macro="">
      <xdr:nvCxnSpPr>
        <xdr:cNvPr id="526" name="直線コネクタ 525"/>
        <xdr:cNvCxnSpPr/>
      </xdr:nvCxnSpPr>
      <xdr:spPr>
        <a:xfrm>
          <a:off x="15481300" y="671941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6476</xdr:rowOff>
    </xdr:from>
    <xdr:to>
      <xdr:col>81</xdr:col>
      <xdr:colOff>50800</xdr:colOff>
      <xdr:row>39</xdr:row>
      <xdr:rowOff>32860</xdr:rowOff>
    </xdr:to>
    <xdr:cxnSp macro="">
      <xdr:nvCxnSpPr>
        <xdr:cNvPr id="529" name="直線コネクタ 528"/>
        <xdr:cNvCxnSpPr/>
      </xdr:nvCxnSpPr>
      <xdr:spPr>
        <a:xfrm>
          <a:off x="14592300" y="6693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6476</xdr:rowOff>
    </xdr:from>
    <xdr:to>
      <xdr:col>76</xdr:col>
      <xdr:colOff>114300</xdr:colOff>
      <xdr:row>39</xdr:row>
      <xdr:rowOff>11791</xdr:rowOff>
    </xdr:to>
    <xdr:cxnSp macro="">
      <xdr:nvCxnSpPr>
        <xdr:cNvPr id="532" name="直線コネクタ 531"/>
        <xdr:cNvCxnSpPr/>
      </xdr:nvCxnSpPr>
      <xdr:spPr>
        <a:xfrm flipV="1">
          <a:off x="13703300" y="669302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11791</xdr:rowOff>
    </xdr:from>
    <xdr:to>
      <xdr:col>71</xdr:col>
      <xdr:colOff>177800</xdr:colOff>
      <xdr:row>39</xdr:row>
      <xdr:rowOff>37863</xdr:rowOff>
    </xdr:to>
    <xdr:cxnSp macro="">
      <xdr:nvCxnSpPr>
        <xdr:cNvPr id="535" name="直線コネクタ 534"/>
        <xdr:cNvCxnSpPr/>
      </xdr:nvCxnSpPr>
      <xdr:spPr>
        <a:xfrm flipV="1">
          <a:off x="12814300" y="6698341"/>
          <a:ext cx="889000" cy="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157339</xdr:rowOff>
    </xdr:from>
    <xdr:to>
      <xdr:col>85</xdr:col>
      <xdr:colOff>177800</xdr:colOff>
      <xdr:row>39</xdr:row>
      <xdr:rowOff>87489</xdr:rowOff>
    </xdr:to>
    <xdr:sp macro="" textlink="">
      <xdr:nvSpPr>
        <xdr:cNvPr id="545" name="楕円 544"/>
        <xdr:cNvSpPr/>
      </xdr:nvSpPr>
      <xdr:spPr>
        <a:xfrm>
          <a:off x="16268700" y="66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116716</xdr:rowOff>
    </xdr:from>
    <xdr:ext cx="469744" cy="259045"/>
    <xdr:sp macro="" textlink="">
      <xdr:nvSpPr>
        <xdr:cNvPr id="546" name="災害復旧事業費該当値テキスト"/>
        <xdr:cNvSpPr txBox="1"/>
      </xdr:nvSpPr>
      <xdr:spPr>
        <a:xfrm>
          <a:off x="16370300" y="646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153510</xdr:rowOff>
    </xdr:from>
    <xdr:to>
      <xdr:col>81</xdr:col>
      <xdr:colOff>101600</xdr:colOff>
      <xdr:row>39</xdr:row>
      <xdr:rowOff>83660</xdr:rowOff>
    </xdr:to>
    <xdr:sp macro="" textlink="">
      <xdr:nvSpPr>
        <xdr:cNvPr id="547" name="楕円 546"/>
        <xdr:cNvSpPr/>
      </xdr:nvSpPr>
      <xdr:spPr>
        <a:xfrm>
          <a:off x="15430500" y="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100187</xdr:rowOff>
    </xdr:from>
    <xdr:ext cx="469744" cy="259045"/>
    <xdr:sp macro="" textlink="">
      <xdr:nvSpPr>
        <xdr:cNvPr id="548" name="テキスト ボックス 547"/>
        <xdr:cNvSpPr txBox="1"/>
      </xdr:nvSpPr>
      <xdr:spPr>
        <a:xfrm>
          <a:off x="15246428" y="6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127126</xdr:rowOff>
    </xdr:from>
    <xdr:to>
      <xdr:col>76</xdr:col>
      <xdr:colOff>165100</xdr:colOff>
      <xdr:row>39</xdr:row>
      <xdr:rowOff>57276</xdr:rowOff>
    </xdr:to>
    <xdr:sp macro="" textlink="">
      <xdr:nvSpPr>
        <xdr:cNvPr id="549" name="楕円 548"/>
        <xdr:cNvSpPr/>
      </xdr:nvSpPr>
      <xdr:spPr>
        <a:xfrm>
          <a:off x="14541500" y="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73803</xdr:rowOff>
    </xdr:from>
    <xdr:ext cx="469744" cy="259045"/>
    <xdr:sp macro="" textlink="">
      <xdr:nvSpPr>
        <xdr:cNvPr id="550" name="テキスト ボックス 549"/>
        <xdr:cNvSpPr txBox="1"/>
      </xdr:nvSpPr>
      <xdr:spPr>
        <a:xfrm>
          <a:off x="14357428" y="6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132441</xdr:rowOff>
    </xdr:from>
    <xdr:to>
      <xdr:col>72</xdr:col>
      <xdr:colOff>38100</xdr:colOff>
      <xdr:row>39</xdr:row>
      <xdr:rowOff>62591</xdr:rowOff>
    </xdr:to>
    <xdr:sp macro="" textlink="">
      <xdr:nvSpPr>
        <xdr:cNvPr id="551" name="楕円 550"/>
        <xdr:cNvSpPr/>
      </xdr:nvSpPr>
      <xdr:spPr>
        <a:xfrm>
          <a:off x="13652500" y="66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79118</xdr:rowOff>
    </xdr:from>
    <xdr:ext cx="469744" cy="259045"/>
    <xdr:sp macro="" textlink="">
      <xdr:nvSpPr>
        <xdr:cNvPr id="552" name="テキスト ボックス 551"/>
        <xdr:cNvSpPr txBox="1"/>
      </xdr:nvSpPr>
      <xdr:spPr>
        <a:xfrm>
          <a:off x="13468428" y="64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158513</xdr:rowOff>
    </xdr:from>
    <xdr:to>
      <xdr:col>67</xdr:col>
      <xdr:colOff>101600</xdr:colOff>
      <xdr:row>39</xdr:row>
      <xdr:rowOff>88663</xdr:rowOff>
    </xdr:to>
    <xdr:sp macro="" textlink="">
      <xdr:nvSpPr>
        <xdr:cNvPr id="553" name="楕円 552"/>
        <xdr:cNvSpPr/>
      </xdr:nvSpPr>
      <xdr:spPr>
        <a:xfrm>
          <a:off x="12763500" y="66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105189</xdr:rowOff>
    </xdr:from>
    <xdr:ext cx="469744" cy="259045"/>
    <xdr:sp macro="" textlink="">
      <xdr:nvSpPr>
        <xdr:cNvPr id="554" name="テキスト ボックス 553"/>
        <xdr:cNvSpPr txBox="1"/>
      </xdr:nvSpPr>
      <xdr:spPr>
        <a:xfrm>
          <a:off x="12579428" y="64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118047</xdr:rowOff>
    </xdr:from>
    <xdr:to>
      <xdr:col>85</xdr:col>
      <xdr:colOff>127000</xdr:colOff>
      <xdr:row>77</xdr:row>
      <xdr:rowOff>139991</xdr:rowOff>
    </xdr:to>
    <xdr:cxnSp macro="">
      <xdr:nvCxnSpPr>
        <xdr:cNvPr id="632" name="直線コネクタ 631"/>
        <xdr:cNvCxnSpPr/>
      </xdr:nvCxnSpPr>
      <xdr:spPr>
        <a:xfrm>
          <a:off x="15481300" y="13319697"/>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100712</xdr:rowOff>
    </xdr:from>
    <xdr:to>
      <xdr:col>81</xdr:col>
      <xdr:colOff>50800</xdr:colOff>
      <xdr:row>77</xdr:row>
      <xdr:rowOff>118047</xdr:rowOff>
    </xdr:to>
    <xdr:cxnSp macro="">
      <xdr:nvCxnSpPr>
        <xdr:cNvPr id="635" name="直線コネクタ 634"/>
        <xdr:cNvCxnSpPr/>
      </xdr:nvCxnSpPr>
      <xdr:spPr>
        <a:xfrm>
          <a:off x="14592300" y="13302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56528</xdr:rowOff>
    </xdr:from>
    <xdr:to>
      <xdr:col>76</xdr:col>
      <xdr:colOff>114300</xdr:colOff>
      <xdr:row>77</xdr:row>
      <xdr:rowOff>100712</xdr:rowOff>
    </xdr:to>
    <xdr:cxnSp macro="">
      <xdr:nvCxnSpPr>
        <xdr:cNvPr id="638" name="直線コネクタ 637"/>
        <xdr:cNvCxnSpPr/>
      </xdr:nvCxnSpPr>
      <xdr:spPr>
        <a:xfrm>
          <a:off x="13703300" y="13258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26429</xdr:rowOff>
    </xdr:from>
    <xdr:to>
      <xdr:col>71</xdr:col>
      <xdr:colOff>177800</xdr:colOff>
      <xdr:row>77</xdr:row>
      <xdr:rowOff>56528</xdr:rowOff>
    </xdr:to>
    <xdr:cxnSp macro="">
      <xdr:nvCxnSpPr>
        <xdr:cNvPr id="641" name="直線コネクタ 640"/>
        <xdr:cNvCxnSpPr/>
      </xdr:nvCxnSpPr>
      <xdr:spPr>
        <a:xfrm>
          <a:off x="12814300" y="1322807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89191</xdr:rowOff>
    </xdr:from>
    <xdr:to>
      <xdr:col>85</xdr:col>
      <xdr:colOff>177800</xdr:colOff>
      <xdr:row>78</xdr:row>
      <xdr:rowOff>19341</xdr:rowOff>
    </xdr:to>
    <xdr:sp macro="" textlink="">
      <xdr:nvSpPr>
        <xdr:cNvPr id="651" name="楕円 650"/>
        <xdr:cNvSpPr/>
      </xdr:nvSpPr>
      <xdr:spPr>
        <a:xfrm>
          <a:off x="16268700" y="13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4118</xdr:rowOff>
    </xdr:from>
    <xdr:ext cx="534377" cy="259045"/>
    <xdr:sp macro="" textlink="">
      <xdr:nvSpPr>
        <xdr:cNvPr id="652" name="公債費該当値テキスト"/>
        <xdr:cNvSpPr txBox="1"/>
      </xdr:nvSpPr>
      <xdr:spPr>
        <a:xfrm>
          <a:off x="16370300" y="132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67247</xdr:rowOff>
    </xdr:from>
    <xdr:to>
      <xdr:col>81</xdr:col>
      <xdr:colOff>101600</xdr:colOff>
      <xdr:row>77</xdr:row>
      <xdr:rowOff>168847</xdr:rowOff>
    </xdr:to>
    <xdr:sp macro="" textlink="">
      <xdr:nvSpPr>
        <xdr:cNvPr id="653" name="楕円 652"/>
        <xdr:cNvSpPr/>
      </xdr:nvSpPr>
      <xdr:spPr>
        <a:xfrm>
          <a:off x="15430500" y="132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159974</xdr:rowOff>
    </xdr:from>
    <xdr:ext cx="534377" cy="259045"/>
    <xdr:sp macro="" textlink="">
      <xdr:nvSpPr>
        <xdr:cNvPr id="654" name="テキスト ボックス 653"/>
        <xdr:cNvSpPr txBox="1"/>
      </xdr:nvSpPr>
      <xdr:spPr>
        <a:xfrm>
          <a:off x="15214111" y="133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49912</xdr:rowOff>
    </xdr:from>
    <xdr:to>
      <xdr:col>76</xdr:col>
      <xdr:colOff>165100</xdr:colOff>
      <xdr:row>77</xdr:row>
      <xdr:rowOff>151512</xdr:rowOff>
    </xdr:to>
    <xdr:sp macro="" textlink="">
      <xdr:nvSpPr>
        <xdr:cNvPr id="655" name="楕円 654"/>
        <xdr:cNvSpPr/>
      </xdr:nvSpPr>
      <xdr:spPr>
        <a:xfrm>
          <a:off x="14541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142639</xdr:rowOff>
    </xdr:from>
    <xdr:ext cx="534377" cy="259045"/>
    <xdr:sp macro="" textlink="">
      <xdr:nvSpPr>
        <xdr:cNvPr id="656" name="テキスト ボックス 655"/>
        <xdr:cNvSpPr txBox="1"/>
      </xdr:nvSpPr>
      <xdr:spPr>
        <a:xfrm>
          <a:off x="14325111" y="133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5728</xdr:rowOff>
    </xdr:from>
    <xdr:to>
      <xdr:col>72</xdr:col>
      <xdr:colOff>38100</xdr:colOff>
      <xdr:row>77</xdr:row>
      <xdr:rowOff>107328</xdr:rowOff>
    </xdr:to>
    <xdr:sp macro="" textlink="">
      <xdr:nvSpPr>
        <xdr:cNvPr id="657" name="楕円 656"/>
        <xdr:cNvSpPr/>
      </xdr:nvSpPr>
      <xdr:spPr>
        <a:xfrm>
          <a:off x="136525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98455</xdr:rowOff>
    </xdr:from>
    <xdr:ext cx="534377" cy="259045"/>
    <xdr:sp macro="" textlink="">
      <xdr:nvSpPr>
        <xdr:cNvPr id="658" name="テキスト ボックス 657"/>
        <xdr:cNvSpPr txBox="1"/>
      </xdr:nvSpPr>
      <xdr:spPr>
        <a:xfrm>
          <a:off x="13436111"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147079</xdr:rowOff>
    </xdr:from>
    <xdr:to>
      <xdr:col>67</xdr:col>
      <xdr:colOff>101600</xdr:colOff>
      <xdr:row>77</xdr:row>
      <xdr:rowOff>77229</xdr:rowOff>
    </xdr:to>
    <xdr:sp macro="" textlink="">
      <xdr:nvSpPr>
        <xdr:cNvPr id="659" name="楕円 658"/>
        <xdr:cNvSpPr/>
      </xdr:nvSpPr>
      <xdr:spPr>
        <a:xfrm>
          <a:off x="12763500" y="131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68356</xdr:rowOff>
    </xdr:from>
    <xdr:ext cx="534377" cy="259045"/>
    <xdr:sp macro="" textlink="">
      <xdr:nvSpPr>
        <xdr:cNvPr id="660" name="テキスト ボックス 659"/>
        <xdr:cNvSpPr txBox="1"/>
      </xdr:nvSpPr>
      <xdr:spPr>
        <a:xfrm>
          <a:off x="12547111" y="132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35319</xdr:rowOff>
    </xdr:from>
    <xdr:to>
      <xdr:col>85</xdr:col>
      <xdr:colOff>127000</xdr:colOff>
      <xdr:row>99</xdr:row>
      <xdr:rowOff>36643</xdr:rowOff>
    </xdr:to>
    <xdr:cxnSp macro="">
      <xdr:nvCxnSpPr>
        <xdr:cNvPr id="689" name="直線コネクタ 688"/>
        <xdr:cNvCxnSpPr/>
      </xdr:nvCxnSpPr>
      <xdr:spPr>
        <a:xfrm flipV="1">
          <a:off x="15481300" y="17008869"/>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35406</xdr:rowOff>
    </xdr:from>
    <xdr:to>
      <xdr:col>81</xdr:col>
      <xdr:colOff>50800</xdr:colOff>
      <xdr:row>99</xdr:row>
      <xdr:rowOff>36643</xdr:rowOff>
    </xdr:to>
    <xdr:cxnSp macro="">
      <xdr:nvCxnSpPr>
        <xdr:cNvPr id="692" name="直線コネクタ 691"/>
        <xdr:cNvCxnSpPr/>
      </xdr:nvCxnSpPr>
      <xdr:spPr>
        <a:xfrm>
          <a:off x="14592300" y="17008956"/>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17917</xdr:rowOff>
    </xdr:from>
    <xdr:to>
      <xdr:col>76</xdr:col>
      <xdr:colOff>114300</xdr:colOff>
      <xdr:row>99</xdr:row>
      <xdr:rowOff>35406</xdr:rowOff>
    </xdr:to>
    <xdr:cxnSp macro="">
      <xdr:nvCxnSpPr>
        <xdr:cNvPr id="695" name="直線コネクタ 694"/>
        <xdr:cNvCxnSpPr/>
      </xdr:nvCxnSpPr>
      <xdr:spPr>
        <a:xfrm>
          <a:off x="13703300" y="16991467"/>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17917</xdr:rowOff>
    </xdr:from>
    <xdr:to>
      <xdr:col>71</xdr:col>
      <xdr:colOff>177800</xdr:colOff>
      <xdr:row>99</xdr:row>
      <xdr:rowOff>20188</xdr:rowOff>
    </xdr:to>
    <xdr:cxnSp macro="">
      <xdr:nvCxnSpPr>
        <xdr:cNvPr id="698" name="直線コネクタ 697"/>
        <xdr:cNvCxnSpPr/>
      </xdr:nvCxnSpPr>
      <xdr:spPr>
        <a:xfrm flipV="1">
          <a:off x="12814300" y="16991467"/>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155969</xdr:rowOff>
    </xdr:from>
    <xdr:to>
      <xdr:col>85</xdr:col>
      <xdr:colOff>177800</xdr:colOff>
      <xdr:row>99</xdr:row>
      <xdr:rowOff>86119</xdr:rowOff>
    </xdr:to>
    <xdr:sp macro="" textlink="">
      <xdr:nvSpPr>
        <xdr:cNvPr id="708" name="楕円 707"/>
        <xdr:cNvSpPr/>
      </xdr:nvSpPr>
      <xdr:spPr>
        <a:xfrm>
          <a:off x="16268700" y="169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157293</xdr:rowOff>
    </xdr:from>
    <xdr:to>
      <xdr:col>81</xdr:col>
      <xdr:colOff>101600</xdr:colOff>
      <xdr:row>99</xdr:row>
      <xdr:rowOff>87443</xdr:rowOff>
    </xdr:to>
    <xdr:sp macro="" textlink="">
      <xdr:nvSpPr>
        <xdr:cNvPr id="710" name="楕円 709"/>
        <xdr:cNvSpPr/>
      </xdr:nvSpPr>
      <xdr:spPr>
        <a:xfrm>
          <a:off x="15430500" y="169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78570</xdr:rowOff>
    </xdr:from>
    <xdr:ext cx="469744" cy="259045"/>
    <xdr:sp macro="" textlink="">
      <xdr:nvSpPr>
        <xdr:cNvPr id="711" name="テキスト ボックス 710"/>
        <xdr:cNvSpPr txBox="1"/>
      </xdr:nvSpPr>
      <xdr:spPr>
        <a:xfrm>
          <a:off x="15246428" y="170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156056</xdr:rowOff>
    </xdr:from>
    <xdr:to>
      <xdr:col>76</xdr:col>
      <xdr:colOff>165100</xdr:colOff>
      <xdr:row>99</xdr:row>
      <xdr:rowOff>86206</xdr:rowOff>
    </xdr:to>
    <xdr:sp macro="" textlink="">
      <xdr:nvSpPr>
        <xdr:cNvPr id="712" name="楕円 711"/>
        <xdr:cNvSpPr/>
      </xdr:nvSpPr>
      <xdr:spPr>
        <a:xfrm>
          <a:off x="14541500" y="169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77333</xdr:rowOff>
    </xdr:from>
    <xdr:ext cx="469744" cy="259045"/>
    <xdr:sp macro="" textlink="">
      <xdr:nvSpPr>
        <xdr:cNvPr id="713" name="テキスト ボックス 712"/>
        <xdr:cNvSpPr txBox="1"/>
      </xdr:nvSpPr>
      <xdr:spPr>
        <a:xfrm>
          <a:off x="14357428" y="170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138567</xdr:rowOff>
    </xdr:from>
    <xdr:to>
      <xdr:col>72</xdr:col>
      <xdr:colOff>38100</xdr:colOff>
      <xdr:row>99</xdr:row>
      <xdr:rowOff>68717</xdr:rowOff>
    </xdr:to>
    <xdr:sp macro="" textlink="">
      <xdr:nvSpPr>
        <xdr:cNvPr id="714" name="楕円 713"/>
        <xdr:cNvSpPr/>
      </xdr:nvSpPr>
      <xdr:spPr>
        <a:xfrm>
          <a:off x="13652500" y="169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59844</xdr:rowOff>
    </xdr:from>
    <xdr:ext cx="534377" cy="259045"/>
    <xdr:sp macro="" textlink="">
      <xdr:nvSpPr>
        <xdr:cNvPr id="715" name="テキスト ボックス 714"/>
        <xdr:cNvSpPr txBox="1"/>
      </xdr:nvSpPr>
      <xdr:spPr>
        <a:xfrm>
          <a:off x="13436111" y="170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140838</xdr:rowOff>
    </xdr:from>
    <xdr:to>
      <xdr:col>67</xdr:col>
      <xdr:colOff>101600</xdr:colOff>
      <xdr:row>99</xdr:row>
      <xdr:rowOff>70988</xdr:rowOff>
    </xdr:to>
    <xdr:sp macro="" textlink="">
      <xdr:nvSpPr>
        <xdr:cNvPr id="716" name="楕円 715"/>
        <xdr:cNvSpPr/>
      </xdr:nvSpPr>
      <xdr:spPr>
        <a:xfrm>
          <a:off x="12763500" y="169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62115</xdr:rowOff>
    </xdr:from>
    <xdr:ext cx="534377" cy="259045"/>
    <xdr:sp macro="" textlink="">
      <xdr:nvSpPr>
        <xdr:cNvPr id="717" name="テキスト ボックス 716"/>
        <xdr:cNvSpPr txBox="1"/>
      </xdr:nvSpPr>
      <xdr:spPr>
        <a:xfrm>
          <a:off x="12547111" y="170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156616</xdr:rowOff>
    </xdr:from>
    <xdr:to>
      <xdr:col>116</xdr:col>
      <xdr:colOff>63500</xdr:colOff>
      <xdr:row>35</xdr:row>
      <xdr:rowOff>55758</xdr:rowOff>
    </xdr:to>
    <xdr:cxnSp macro="">
      <xdr:nvCxnSpPr>
        <xdr:cNvPr id="744" name="直線コネクタ 743"/>
        <xdr:cNvCxnSpPr/>
      </xdr:nvCxnSpPr>
      <xdr:spPr>
        <a:xfrm flipV="1">
          <a:off x="21323300" y="5985916"/>
          <a:ext cx="8382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55758</xdr:rowOff>
    </xdr:from>
    <xdr:to>
      <xdr:col>111</xdr:col>
      <xdr:colOff>177800</xdr:colOff>
      <xdr:row>35</xdr:row>
      <xdr:rowOff>118669</xdr:rowOff>
    </xdr:to>
    <xdr:cxnSp macro="">
      <xdr:nvCxnSpPr>
        <xdr:cNvPr id="747" name="直線コネクタ 746"/>
        <xdr:cNvCxnSpPr/>
      </xdr:nvCxnSpPr>
      <xdr:spPr>
        <a:xfrm flipV="1">
          <a:off x="20434300" y="605650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113548</xdr:rowOff>
    </xdr:from>
    <xdr:to>
      <xdr:col>107</xdr:col>
      <xdr:colOff>50800</xdr:colOff>
      <xdr:row>35</xdr:row>
      <xdr:rowOff>118669</xdr:rowOff>
    </xdr:to>
    <xdr:cxnSp macro="">
      <xdr:nvCxnSpPr>
        <xdr:cNvPr id="750" name="直線コネクタ 749"/>
        <xdr:cNvCxnSpPr/>
      </xdr:nvCxnSpPr>
      <xdr:spPr>
        <a:xfrm>
          <a:off x="19545300" y="611429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1900</xdr:rowOff>
    </xdr:from>
    <xdr:to>
      <xdr:col>102</xdr:col>
      <xdr:colOff>114300</xdr:colOff>
      <xdr:row>35</xdr:row>
      <xdr:rowOff>113548</xdr:rowOff>
    </xdr:to>
    <xdr:cxnSp macro="">
      <xdr:nvCxnSpPr>
        <xdr:cNvPr id="753" name="直線コネクタ 752"/>
        <xdr:cNvCxnSpPr/>
      </xdr:nvCxnSpPr>
      <xdr:spPr>
        <a:xfrm>
          <a:off x="18656300" y="6002650"/>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105816</xdr:rowOff>
    </xdr:from>
    <xdr:to>
      <xdr:col>116</xdr:col>
      <xdr:colOff>114300</xdr:colOff>
      <xdr:row>35</xdr:row>
      <xdr:rowOff>35966</xdr:rowOff>
    </xdr:to>
    <xdr:sp macro="" textlink="">
      <xdr:nvSpPr>
        <xdr:cNvPr id="763" name="楕円 762"/>
        <xdr:cNvSpPr/>
      </xdr:nvSpPr>
      <xdr:spPr>
        <a:xfrm>
          <a:off x="221107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128693</xdr:rowOff>
    </xdr:from>
    <xdr:ext cx="469744" cy="259045"/>
    <xdr:sp macro="" textlink="">
      <xdr:nvSpPr>
        <xdr:cNvPr id="764" name="投資及び出資金該当値テキスト"/>
        <xdr:cNvSpPr txBox="1"/>
      </xdr:nvSpPr>
      <xdr:spPr>
        <a:xfrm>
          <a:off x="22212300" y="57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4958</xdr:rowOff>
    </xdr:from>
    <xdr:to>
      <xdr:col>112</xdr:col>
      <xdr:colOff>38100</xdr:colOff>
      <xdr:row>35</xdr:row>
      <xdr:rowOff>106558</xdr:rowOff>
    </xdr:to>
    <xdr:sp macro="" textlink="">
      <xdr:nvSpPr>
        <xdr:cNvPr id="765" name="楕円 764"/>
        <xdr:cNvSpPr/>
      </xdr:nvSpPr>
      <xdr:spPr>
        <a:xfrm>
          <a:off x="21272500" y="6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123085</xdr:rowOff>
    </xdr:from>
    <xdr:ext cx="469744" cy="259045"/>
    <xdr:sp macro="" textlink="">
      <xdr:nvSpPr>
        <xdr:cNvPr id="766" name="テキスト ボックス 765"/>
        <xdr:cNvSpPr txBox="1"/>
      </xdr:nvSpPr>
      <xdr:spPr>
        <a:xfrm>
          <a:off x="21088428" y="57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67869</xdr:rowOff>
    </xdr:from>
    <xdr:to>
      <xdr:col>107</xdr:col>
      <xdr:colOff>101600</xdr:colOff>
      <xdr:row>35</xdr:row>
      <xdr:rowOff>169469</xdr:rowOff>
    </xdr:to>
    <xdr:sp macro="" textlink="">
      <xdr:nvSpPr>
        <xdr:cNvPr id="767" name="楕円 766"/>
        <xdr:cNvSpPr/>
      </xdr:nvSpPr>
      <xdr:spPr>
        <a:xfrm>
          <a:off x="20383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14546</xdr:rowOff>
    </xdr:from>
    <xdr:ext cx="469744" cy="259045"/>
    <xdr:sp macro="" textlink="">
      <xdr:nvSpPr>
        <xdr:cNvPr id="768" name="テキスト ボックス 767"/>
        <xdr:cNvSpPr txBox="1"/>
      </xdr:nvSpPr>
      <xdr:spPr>
        <a:xfrm>
          <a:off x="20199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62748</xdr:rowOff>
    </xdr:from>
    <xdr:to>
      <xdr:col>102</xdr:col>
      <xdr:colOff>165100</xdr:colOff>
      <xdr:row>35</xdr:row>
      <xdr:rowOff>164348</xdr:rowOff>
    </xdr:to>
    <xdr:sp macro="" textlink="">
      <xdr:nvSpPr>
        <xdr:cNvPr id="769" name="楕円 768"/>
        <xdr:cNvSpPr/>
      </xdr:nvSpPr>
      <xdr:spPr>
        <a:xfrm>
          <a:off x="19494500" y="60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9425</xdr:rowOff>
    </xdr:from>
    <xdr:ext cx="469744" cy="259045"/>
    <xdr:sp macro="" textlink="">
      <xdr:nvSpPr>
        <xdr:cNvPr id="770" name="テキスト ボックス 769"/>
        <xdr:cNvSpPr txBox="1"/>
      </xdr:nvSpPr>
      <xdr:spPr>
        <a:xfrm>
          <a:off x="19310428" y="58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122550</xdr:rowOff>
    </xdr:from>
    <xdr:to>
      <xdr:col>98</xdr:col>
      <xdr:colOff>38100</xdr:colOff>
      <xdr:row>35</xdr:row>
      <xdr:rowOff>52700</xdr:rowOff>
    </xdr:to>
    <xdr:sp macro="" textlink="">
      <xdr:nvSpPr>
        <xdr:cNvPr id="771" name="楕円 770"/>
        <xdr:cNvSpPr/>
      </xdr:nvSpPr>
      <xdr:spPr>
        <a:xfrm>
          <a:off x="18605500" y="59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69227</xdr:rowOff>
    </xdr:from>
    <xdr:ext cx="469744" cy="259045"/>
    <xdr:sp macro="" textlink="">
      <xdr:nvSpPr>
        <xdr:cNvPr id="772" name="テキスト ボックス 771"/>
        <xdr:cNvSpPr txBox="1"/>
      </xdr:nvSpPr>
      <xdr:spPr>
        <a:xfrm>
          <a:off x="18421428" y="57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51598</xdr:rowOff>
    </xdr:from>
    <xdr:to>
      <xdr:col>116</xdr:col>
      <xdr:colOff>63500</xdr:colOff>
      <xdr:row>58</xdr:row>
      <xdr:rowOff>56901</xdr:rowOff>
    </xdr:to>
    <xdr:cxnSp macro="">
      <xdr:nvCxnSpPr>
        <xdr:cNvPr id="799" name="直線コネクタ 798"/>
        <xdr:cNvCxnSpPr/>
      </xdr:nvCxnSpPr>
      <xdr:spPr>
        <a:xfrm>
          <a:off x="21323300" y="999569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51598</xdr:rowOff>
    </xdr:from>
    <xdr:to>
      <xdr:col>111</xdr:col>
      <xdr:colOff>177800</xdr:colOff>
      <xdr:row>58</xdr:row>
      <xdr:rowOff>68194</xdr:rowOff>
    </xdr:to>
    <xdr:cxnSp macro="">
      <xdr:nvCxnSpPr>
        <xdr:cNvPr id="802" name="直線コネクタ 801"/>
        <xdr:cNvCxnSpPr/>
      </xdr:nvCxnSpPr>
      <xdr:spPr>
        <a:xfrm flipV="1">
          <a:off x="20434300" y="9995698"/>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55529</xdr:rowOff>
    </xdr:from>
    <xdr:to>
      <xdr:col>107</xdr:col>
      <xdr:colOff>50800</xdr:colOff>
      <xdr:row>58</xdr:row>
      <xdr:rowOff>68194</xdr:rowOff>
    </xdr:to>
    <xdr:cxnSp macro="">
      <xdr:nvCxnSpPr>
        <xdr:cNvPr id="805" name="直線コネクタ 804"/>
        <xdr:cNvCxnSpPr/>
      </xdr:nvCxnSpPr>
      <xdr:spPr>
        <a:xfrm>
          <a:off x="19545300" y="999962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54981</xdr:rowOff>
    </xdr:from>
    <xdr:to>
      <xdr:col>102</xdr:col>
      <xdr:colOff>114300</xdr:colOff>
      <xdr:row>58</xdr:row>
      <xdr:rowOff>55529</xdr:rowOff>
    </xdr:to>
    <xdr:cxnSp macro="">
      <xdr:nvCxnSpPr>
        <xdr:cNvPr id="808" name="直線コネクタ 807"/>
        <xdr:cNvCxnSpPr/>
      </xdr:nvCxnSpPr>
      <xdr:spPr>
        <a:xfrm>
          <a:off x="18656300" y="99990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6101</xdr:rowOff>
    </xdr:from>
    <xdr:to>
      <xdr:col>116</xdr:col>
      <xdr:colOff>114300</xdr:colOff>
      <xdr:row>58</xdr:row>
      <xdr:rowOff>107701</xdr:rowOff>
    </xdr:to>
    <xdr:sp macro="" textlink="">
      <xdr:nvSpPr>
        <xdr:cNvPr id="818" name="楕円 817"/>
        <xdr:cNvSpPr/>
      </xdr:nvSpPr>
      <xdr:spPr>
        <a:xfrm>
          <a:off x="221107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136928</xdr:rowOff>
    </xdr:from>
    <xdr:ext cx="469744" cy="259045"/>
    <xdr:sp macro="" textlink="">
      <xdr:nvSpPr>
        <xdr:cNvPr id="819" name="貸付金該当値テキスト"/>
        <xdr:cNvSpPr txBox="1"/>
      </xdr:nvSpPr>
      <xdr:spPr>
        <a:xfrm>
          <a:off x="22212300" y="97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xdr:rowOff>
    </xdr:from>
    <xdr:to>
      <xdr:col>112</xdr:col>
      <xdr:colOff>38100</xdr:colOff>
      <xdr:row>58</xdr:row>
      <xdr:rowOff>102398</xdr:rowOff>
    </xdr:to>
    <xdr:sp macro="" textlink="">
      <xdr:nvSpPr>
        <xdr:cNvPr id="820" name="楕円 819"/>
        <xdr:cNvSpPr/>
      </xdr:nvSpPr>
      <xdr:spPr>
        <a:xfrm>
          <a:off x="21272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118925</xdr:rowOff>
    </xdr:from>
    <xdr:ext cx="469744" cy="259045"/>
    <xdr:sp macro="" textlink="">
      <xdr:nvSpPr>
        <xdr:cNvPr id="821" name="テキスト ボックス 820"/>
        <xdr:cNvSpPr txBox="1"/>
      </xdr:nvSpPr>
      <xdr:spPr>
        <a:xfrm>
          <a:off x="21088428" y="97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17394</xdr:rowOff>
    </xdr:from>
    <xdr:to>
      <xdr:col>107</xdr:col>
      <xdr:colOff>101600</xdr:colOff>
      <xdr:row>58</xdr:row>
      <xdr:rowOff>118994</xdr:rowOff>
    </xdr:to>
    <xdr:sp macro="" textlink="">
      <xdr:nvSpPr>
        <xdr:cNvPr id="822" name="楕円 821"/>
        <xdr:cNvSpPr/>
      </xdr:nvSpPr>
      <xdr:spPr>
        <a:xfrm>
          <a:off x="20383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135521</xdr:rowOff>
    </xdr:from>
    <xdr:ext cx="469744" cy="259045"/>
    <xdr:sp macro="" textlink="">
      <xdr:nvSpPr>
        <xdr:cNvPr id="823" name="テキスト ボックス 822"/>
        <xdr:cNvSpPr txBox="1"/>
      </xdr:nvSpPr>
      <xdr:spPr>
        <a:xfrm>
          <a:off x="20199428" y="97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4729</xdr:rowOff>
    </xdr:from>
    <xdr:to>
      <xdr:col>102</xdr:col>
      <xdr:colOff>165100</xdr:colOff>
      <xdr:row>58</xdr:row>
      <xdr:rowOff>106329</xdr:rowOff>
    </xdr:to>
    <xdr:sp macro="" textlink="">
      <xdr:nvSpPr>
        <xdr:cNvPr id="824" name="楕円 823"/>
        <xdr:cNvSpPr/>
      </xdr:nvSpPr>
      <xdr:spPr>
        <a:xfrm>
          <a:off x="19494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122856</xdr:rowOff>
    </xdr:from>
    <xdr:ext cx="469744" cy="259045"/>
    <xdr:sp macro="" textlink="">
      <xdr:nvSpPr>
        <xdr:cNvPr id="825" name="テキスト ボックス 824"/>
        <xdr:cNvSpPr txBox="1"/>
      </xdr:nvSpPr>
      <xdr:spPr>
        <a:xfrm>
          <a:off x="19310428" y="97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4181</xdr:rowOff>
    </xdr:from>
    <xdr:to>
      <xdr:col>98</xdr:col>
      <xdr:colOff>38100</xdr:colOff>
      <xdr:row>58</xdr:row>
      <xdr:rowOff>105781</xdr:rowOff>
    </xdr:to>
    <xdr:sp macro="" textlink="">
      <xdr:nvSpPr>
        <xdr:cNvPr id="826" name="楕円 825"/>
        <xdr:cNvSpPr/>
      </xdr:nvSpPr>
      <xdr:spPr>
        <a:xfrm>
          <a:off x="18605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122308</xdr:rowOff>
    </xdr:from>
    <xdr:ext cx="469744" cy="259045"/>
    <xdr:sp macro="" textlink="">
      <xdr:nvSpPr>
        <xdr:cNvPr id="827" name="テキスト ボックス 826"/>
        <xdr:cNvSpPr txBox="1"/>
      </xdr:nvSpPr>
      <xdr:spPr>
        <a:xfrm>
          <a:off x="18421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24650</xdr:rowOff>
    </xdr:from>
    <xdr:to>
      <xdr:col>116</xdr:col>
      <xdr:colOff>63500</xdr:colOff>
      <xdr:row>76</xdr:row>
      <xdr:rowOff>47934</xdr:rowOff>
    </xdr:to>
    <xdr:cxnSp macro="">
      <xdr:nvCxnSpPr>
        <xdr:cNvPr id="859" name="直線コネクタ 858"/>
        <xdr:cNvCxnSpPr/>
      </xdr:nvCxnSpPr>
      <xdr:spPr>
        <a:xfrm flipV="1">
          <a:off x="21323300" y="13054850"/>
          <a:ext cx="8382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47934</xdr:rowOff>
    </xdr:from>
    <xdr:to>
      <xdr:col>111</xdr:col>
      <xdr:colOff>177800</xdr:colOff>
      <xdr:row>76</xdr:row>
      <xdr:rowOff>72557</xdr:rowOff>
    </xdr:to>
    <xdr:cxnSp macro="">
      <xdr:nvCxnSpPr>
        <xdr:cNvPr id="862" name="直線コネクタ 861"/>
        <xdr:cNvCxnSpPr/>
      </xdr:nvCxnSpPr>
      <xdr:spPr>
        <a:xfrm flipV="1">
          <a:off x="20434300" y="13078134"/>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27752</xdr:rowOff>
    </xdr:from>
    <xdr:to>
      <xdr:col>107</xdr:col>
      <xdr:colOff>50800</xdr:colOff>
      <xdr:row>76</xdr:row>
      <xdr:rowOff>72557</xdr:rowOff>
    </xdr:to>
    <xdr:cxnSp macro="">
      <xdr:nvCxnSpPr>
        <xdr:cNvPr id="865" name="直線コネクタ 864"/>
        <xdr:cNvCxnSpPr/>
      </xdr:nvCxnSpPr>
      <xdr:spPr>
        <a:xfrm>
          <a:off x="19545300" y="1305795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27752</xdr:rowOff>
    </xdr:from>
    <xdr:to>
      <xdr:col>102</xdr:col>
      <xdr:colOff>114300</xdr:colOff>
      <xdr:row>76</xdr:row>
      <xdr:rowOff>82845</xdr:rowOff>
    </xdr:to>
    <xdr:cxnSp macro="">
      <xdr:nvCxnSpPr>
        <xdr:cNvPr id="868" name="直線コネクタ 867"/>
        <xdr:cNvCxnSpPr/>
      </xdr:nvCxnSpPr>
      <xdr:spPr>
        <a:xfrm flipV="1">
          <a:off x="18656300" y="13057952"/>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145299</xdr:rowOff>
    </xdr:from>
    <xdr:to>
      <xdr:col>116</xdr:col>
      <xdr:colOff>114300</xdr:colOff>
      <xdr:row>76</xdr:row>
      <xdr:rowOff>75450</xdr:rowOff>
    </xdr:to>
    <xdr:sp macro="" textlink="">
      <xdr:nvSpPr>
        <xdr:cNvPr id="878" name="楕円 877"/>
        <xdr:cNvSpPr/>
      </xdr:nvSpPr>
      <xdr:spPr>
        <a:xfrm>
          <a:off x="22110700" y="13004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123727</xdr:rowOff>
    </xdr:from>
    <xdr:ext cx="534377" cy="259045"/>
    <xdr:sp macro="" textlink="">
      <xdr:nvSpPr>
        <xdr:cNvPr id="879" name="繰出金該当値テキスト"/>
        <xdr:cNvSpPr txBox="1"/>
      </xdr:nvSpPr>
      <xdr:spPr>
        <a:xfrm>
          <a:off x="22212300" y="129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168584</xdr:rowOff>
    </xdr:from>
    <xdr:to>
      <xdr:col>112</xdr:col>
      <xdr:colOff>38100</xdr:colOff>
      <xdr:row>76</xdr:row>
      <xdr:rowOff>98734</xdr:rowOff>
    </xdr:to>
    <xdr:sp macro="" textlink="">
      <xdr:nvSpPr>
        <xdr:cNvPr id="880" name="楕円 879"/>
        <xdr:cNvSpPr/>
      </xdr:nvSpPr>
      <xdr:spPr>
        <a:xfrm>
          <a:off x="21272500" y="130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89861</xdr:rowOff>
    </xdr:from>
    <xdr:ext cx="534377" cy="259045"/>
    <xdr:sp macro="" textlink="">
      <xdr:nvSpPr>
        <xdr:cNvPr id="881" name="テキスト ボックス 880"/>
        <xdr:cNvSpPr txBox="1"/>
      </xdr:nvSpPr>
      <xdr:spPr>
        <a:xfrm>
          <a:off x="21056111" y="1312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21757</xdr:rowOff>
    </xdr:from>
    <xdr:to>
      <xdr:col>107</xdr:col>
      <xdr:colOff>101600</xdr:colOff>
      <xdr:row>76</xdr:row>
      <xdr:rowOff>123357</xdr:rowOff>
    </xdr:to>
    <xdr:sp macro="" textlink="">
      <xdr:nvSpPr>
        <xdr:cNvPr id="882" name="楕円 881"/>
        <xdr:cNvSpPr/>
      </xdr:nvSpPr>
      <xdr:spPr>
        <a:xfrm>
          <a:off x="20383500" y="13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114484</xdr:rowOff>
    </xdr:from>
    <xdr:ext cx="534377" cy="259045"/>
    <xdr:sp macro="" textlink="">
      <xdr:nvSpPr>
        <xdr:cNvPr id="883" name="テキスト ボックス 882"/>
        <xdr:cNvSpPr txBox="1"/>
      </xdr:nvSpPr>
      <xdr:spPr>
        <a:xfrm>
          <a:off x="20167111" y="131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148402</xdr:rowOff>
    </xdr:from>
    <xdr:to>
      <xdr:col>102</xdr:col>
      <xdr:colOff>165100</xdr:colOff>
      <xdr:row>76</xdr:row>
      <xdr:rowOff>78552</xdr:rowOff>
    </xdr:to>
    <xdr:sp macro="" textlink="">
      <xdr:nvSpPr>
        <xdr:cNvPr id="884" name="楕円 883"/>
        <xdr:cNvSpPr/>
      </xdr:nvSpPr>
      <xdr:spPr>
        <a:xfrm>
          <a:off x="19494500" y="130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69679</xdr:rowOff>
    </xdr:from>
    <xdr:ext cx="534377" cy="259045"/>
    <xdr:sp macro="" textlink="">
      <xdr:nvSpPr>
        <xdr:cNvPr id="885" name="テキスト ボックス 884"/>
        <xdr:cNvSpPr txBox="1"/>
      </xdr:nvSpPr>
      <xdr:spPr>
        <a:xfrm>
          <a:off x="19278111" y="130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32045</xdr:rowOff>
    </xdr:from>
    <xdr:to>
      <xdr:col>98</xdr:col>
      <xdr:colOff>38100</xdr:colOff>
      <xdr:row>76</xdr:row>
      <xdr:rowOff>133645</xdr:rowOff>
    </xdr:to>
    <xdr:sp macro="" textlink="">
      <xdr:nvSpPr>
        <xdr:cNvPr id="886" name="楕円 885"/>
        <xdr:cNvSpPr/>
      </xdr:nvSpPr>
      <xdr:spPr>
        <a:xfrm>
          <a:off x="18605500" y="130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124772</xdr:rowOff>
    </xdr:from>
    <xdr:ext cx="534377" cy="259045"/>
    <xdr:sp macro="" textlink="">
      <xdr:nvSpPr>
        <xdr:cNvPr id="887" name="テキスト ボックス 886"/>
        <xdr:cNvSpPr txBox="1"/>
      </xdr:nvSpPr>
      <xdr:spPr>
        <a:xfrm>
          <a:off x="18389111" y="131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62,991</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10,352,556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で，住民数は前年度から</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28,564</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3,875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362,434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性質別経費の構成項目のうち，人件費については，全国平均及び宮城県平均を下回っていることから，引き続き人事院勧告に準拠した財政運営に努める。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例年，全国平均及び類似団体平均を上回っている。これは，各種施設の老朽化等に伴う維持管理経費が生じていること，除排雪経費が降雪によって左右されることが挙げられる。今後も施設の長寿命化等を考慮しながら適切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補助費等については前年度から</a:t>
          </a:r>
          <a:r>
            <a:rPr kumimoji="1" lang="en-US" altLang="ja-JP" sz="1300">
              <a:latin typeface="ＭＳ Ｐゴシック" panose="020B0600070205080204" pitchFamily="50" charset="-128"/>
              <a:ea typeface="ＭＳ Ｐゴシック" panose="020B0600070205080204" pitchFamily="50" charset="-128"/>
            </a:rPr>
            <a:t>9,900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59,028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となった。これは，一部事務組合の負担金のうち環境管理センターごみ処理施設建設工事にかかる負担金の減少によるものである。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普通建設事業費のについては，子育て支援住宅建設に係る設計及び造成事業費の増加により，一人当たりの経費が増加している。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公債費については，地方債の発行の抑制により元利償還額が年々減少していることにより，一人当たりの経費も減少している。今後も地方債の適切な発行と抑制に努める。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投資及び出資金について，類似団体平均値を大きく上回っている要因としては，一部事務組合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への出資金によるものである。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130937</xdr:rowOff>
    </xdr:from>
    <xdr:to>
      <xdr:col>24</xdr:col>
      <xdr:colOff>63500</xdr:colOff>
      <xdr:row>34</xdr:row>
      <xdr:rowOff>21971</xdr:rowOff>
    </xdr:to>
    <xdr:cxnSp macro="">
      <xdr:nvCxnSpPr>
        <xdr:cNvPr id="61" name="直線コネクタ 60"/>
        <xdr:cNvCxnSpPr/>
      </xdr:nvCxnSpPr>
      <xdr:spPr>
        <a:xfrm>
          <a:off x="3797300" y="5788787"/>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130937</xdr:rowOff>
    </xdr:from>
    <xdr:to>
      <xdr:col>19</xdr:col>
      <xdr:colOff>177800</xdr:colOff>
      <xdr:row>34</xdr:row>
      <xdr:rowOff>18542</xdr:rowOff>
    </xdr:to>
    <xdr:cxnSp macro="">
      <xdr:nvCxnSpPr>
        <xdr:cNvPr id="64" name="直線コネクタ 63"/>
        <xdr:cNvCxnSpPr/>
      </xdr:nvCxnSpPr>
      <xdr:spPr>
        <a:xfrm flipV="1">
          <a:off x="2908300" y="578878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72263</xdr:rowOff>
    </xdr:from>
    <xdr:to>
      <xdr:col>15</xdr:col>
      <xdr:colOff>50800</xdr:colOff>
      <xdr:row>34</xdr:row>
      <xdr:rowOff>18542</xdr:rowOff>
    </xdr:to>
    <xdr:cxnSp macro="">
      <xdr:nvCxnSpPr>
        <xdr:cNvPr id="67" name="直線コネクタ 66"/>
        <xdr:cNvCxnSpPr/>
      </xdr:nvCxnSpPr>
      <xdr:spPr>
        <a:xfrm>
          <a:off x="2019300" y="573011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37211</xdr:rowOff>
    </xdr:from>
    <xdr:to>
      <xdr:col>10</xdr:col>
      <xdr:colOff>114300</xdr:colOff>
      <xdr:row>33</xdr:row>
      <xdr:rowOff>72263</xdr:rowOff>
    </xdr:to>
    <xdr:cxnSp macro="">
      <xdr:nvCxnSpPr>
        <xdr:cNvPr id="70" name="直線コネクタ 69"/>
        <xdr:cNvCxnSpPr/>
      </xdr:nvCxnSpPr>
      <xdr:spPr>
        <a:xfrm>
          <a:off x="1130300" y="569506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142621</xdr:rowOff>
    </xdr:from>
    <xdr:to>
      <xdr:col>24</xdr:col>
      <xdr:colOff>114300</xdr:colOff>
      <xdr:row>34</xdr:row>
      <xdr:rowOff>72771</xdr:rowOff>
    </xdr:to>
    <xdr:sp macro="" textlink="">
      <xdr:nvSpPr>
        <xdr:cNvPr id="80" name="楕円 79"/>
        <xdr:cNvSpPr/>
      </xdr:nvSpPr>
      <xdr:spPr>
        <a:xfrm>
          <a:off x="45847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165498</xdr:rowOff>
    </xdr:from>
    <xdr:ext cx="469744" cy="259045"/>
    <xdr:sp macro="" textlink="">
      <xdr:nvSpPr>
        <xdr:cNvPr id="81" name="議会費該当値テキスト"/>
        <xdr:cNvSpPr txBox="1"/>
      </xdr:nvSpPr>
      <xdr:spPr>
        <a:xfrm>
          <a:off x="4686300" y="5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80137</xdr:rowOff>
    </xdr:from>
    <xdr:to>
      <xdr:col>20</xdr:col>
      <xdr:colOff>38100</xdr:colOff>
      <xdr:row>34</xdr:row>
      <xdr:rowOff>10287</xdr:rowOff>
    </xdr:to>
    <xdr:sp macro="" textlink="">
      <xdr:nvSpPr>
        <xdr:cNvPr id="82" name="楕円 81"/>
        <xdr:cNvSpPr/>
      </xdr:nvSpPr>
      <xdr:spPr>
        <a:xfrm>
          <a:off x="3746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26814</xdr:rowOff>
    </xdr:from>
    <xdr:ext cx="469744" cy="259045"/>
    <xdr:sp macro="" textlink="">
      <xdr:nvSpPr>
        <xdr:cNvPr id="83" name="テキスト ボックス 82"/>
        <xdr:cNvSpPr txBox="1"/>
      </xdr:nvSpPr>
      <xdr:spPr>
        <a:xfrm>
          <a:off x="3562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4" name="楕円 83"/>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5" name="テキスト ボックス 84"/>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21463</xdr:rowOff>
    </xdr:from>
    <xdr:to>
      <xdr:col>10</xdr:col>
      <xdr:colOff>165100</xdr:colOff>
      <xdr:row>33</xdr:row>
      <xdr:rowOff>123063</xdr:rowOff>
    </xdr:to>
    <xdr:sp macro="" textlink="">
      <xdr:nvSpPr>
        <xdr:cNvPr id="86" name="楕円 85"/>
        <xdr:cNvSpPr/>
      </xdr:nvSpPr>
      <xdr:spPr>
        <a:xfrm>
          <a:off x="1968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139590</xdr:rowOff>
    </xdr:from>
    <xdr:ext cx="469744" cy="259045"/>
    <xdr:sp macro="" textlink="">
      <xdr:nvSpPr>
        <xdr:cNvPr id="87" name="テキスト ボックス 86"/>
        <xdr:cNvSpPr txBox="1"/>
      </xdr:nvSpPr>
      <xdr:spPr>
        <a:xfrm>
          <a:off x="1784428"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157861</xdr:rowOff>
    </xdr:from>
    <xdr:to>
      <xdr:col>6</xdr:col>
      <xdr:colOff>38100</xdr:colOff>
      <xdr:row>33</xdr:row>
      <xdr:rowOff>88011</xdr:rowOff>
    </xdr:to>
    <xdr:sp macro="" textlink="">
      <xdr:nvSpPr>
        <xdr:cNvPr id="88" name="楕円 87"/>
        <xdr:cNvSpPr/>
      </xdr:nvSpPr>
      <xdr:spPr>
        <a:xfrm>
          <a:off x="1079500" y="56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104538</xdr:rowOff>
    </xdr:from>
    <xdr:ext cx="469744" cy="259045"/>
    <xdr:sp macro="" textlink="">
      <xdr:nvSpPr>
        <xdr:cNvPr id="89" name="テキスト ボックス 88"/>
        <xdr:cNvSpPr txBox="1"/>
      </xdr:nvSpPr>
      <xdr:spPr>
        <a:xfrm>
          <a:off x="895428"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151043</xdr:rowOff>
    </xdr:from>
    <xdr:to>
      <xdr:col>24</xdr:col>
      <xdr:colOff>63500</xdr:colOff>
      <xdr:row>58</xdr:row>
      <xdr:rowOff>158176</xdr:rowOff>
    </xdr:to>
    <xdr:cxnSp macro="">
      <xdr:nvCxnSpPr>
        <xdr:cNvPr id="118" name="直線コネクタ 117"/>
        <xdr:cNvCxnSpPr/>
      </xdr:nvCxnSpPr>
      <xdr:spPr>
        <a:xfrm flipV="1">
          <a:off x="3797300" y="10095143"/>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110019</xdr:rowOff>
    </xdr:from>
    <xdr:to>
      <xdr:col>19</xdr:col>
      <xdr:colOff>177800</xdr:colOff>
      <xdr:row>58</xdr:row>
      <xdr:rowOff>158176</xdr:rowOff>
    </xdr:to>
    <xdr:cxnSp macro="">
      <xdr:nvCxnSpPr>
        <xdr:cNvPr id="121" name="直線コネクタ 120"/>
        <xdr:cNvCxnSpPr/>
      </xdr:nvCxnSpPr>
      <xdr:spPr>
        <a:xfrm>
          <a:off x="2908300" y="10054119"/>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110019</xdr:rowOff>
    </xdr:from>
    <xdr:to>
      <xdr:col>15</xdr:col>
      <xdr:colOff>50800</xdr:colOff>
      <xdr:row>58</xdr:row>
      <xdr:rowOff>139394</xdr:rowOff>
    </xdr:to>
    <xdr:cxnSp macro="">
      <xdr:nvCxnSpPr>
        <xdr:cNvPr id="124" name="直線コネクタ 123"/>
        <xdr:cNvCxnSpPr/>
      </xdr:nvCxnSpPr>
      <xdr:spPr>
        <a:xfrm flipV="1">
          <a:off x="2019300" y="1005411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139394</xdr:rowOff>
    </xdr:from>
    <xdr:to>
      <xdr:col>10</xdr:col>
      <xdr:colOff>114300</xdr:colOff>
      <xdr:row>58</xdr:row>
      <xdr:rowOff>143567</xdr:rowOff>
    </xdr:to>
    <xdr:cxnSp macro="">
      <xdr:nvCxnSpPr>
        <xdr:cNvPr id="127" name="直線コネクタ 126"/>
        <xdr:cNvCxnSpPr/>
      </xdr:nvCxnSpPr>
      <xdr:spPr>
        <a:xfrm flipV="1">
          <a:off x="1130300" y="10083494"/>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100243</xdr:rowOff>
    </xdr:from>
    <xdr:to>
      <xdr:col>24</xdr:col>
      <xdr:colOff>114300</xdr:colOff>
      <xdr:row>59</xdr:row>
      <xdr:rowOff>30393</xdr:rowOff>
    </xdr:to>
    <xdr:sp macro="" textlink="">
      <xdr:nvSpPr>
        <xdr:cNvPr id="137" name="楕円 136"/>
        <xdr:cNvSpPr/>
      </xdr:nvSpPr>
      <xdr:spPr>
        <a:xfrm>
          <a:off x="4584700" y="100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107376</xdr:rowOff>
    </xdr:from>
    <xdr:to>
      <xdr:col>20</xdr:col>
      <xdr:colOff>38100</xdr:colOff>
      <xdr:row>59</xdr:row>
      <xdr:rowOff>37526</xdr:rowOff>
    </xdr:to>
    <xdr:sp macro="" textlink="">
      <xdr:nvSpPr>
        <xdr:cNvPr id="139" name="楕円 138"/>
        <xdr:cNvSpPr/>
      </xdr:nvSpPr>
      <xdr:spPr>
        <a:xfrm>
          <a:off x="3746500" y="100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28653</xdr:rowOff>
    </xdr:from>
    <xdr:ext cx="534377" cy="259045"/>
    <xdr:sp macro="" textlink="">
      <xdr:nvSpPr>
        <xdr:cNvPr id="140" name="テキスト ボックス 139"/>
        <xdr:cNvSpPr txBox="1"/>
      </xdr:nvSpPr>
      <xdr:spPr>
        <a:xfrm>
          <a:off x="3530111" y="101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59219</xdr:rowOff>
    </xdr:from>
    <xdr:to>
      <xdr:col>15</xdr:col>
      <xdr:colOff>101600</xdr:colOff>
      <xdr:row>58</xdr:row>
      <xdr:rowOff>160819</xdr:rowOff>
    </xdr:to>
    <xdr:sp macro="" textlink="">
      <xdr:nvSpPr>
        <xdr:cNvPr id="141" name="楕円 140"/>
        <xdr:cNvSpPr/>
      </xdr:nvSpPr>
      <xdr:spPr>
        <a:xfrm>
          <a:off x="2857500" y="100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5896</xdr:rowOff>
    </xdr:from>
    <xdr:ext cx="534377" cy="259045"/>
    <xdr:sp macro="" textlink="">
      <xdr:nvSpPr>
        <xdr:cNvPr id="142" name="テキスト ボックス 141"/>
        <xdr:cNvSpPr txBox="1"/>
      </xdr:nvSpPr>
      <xdr:spPr>
        <a:xfrm>
          <a:off x="2641111" y="9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88594</xdr:rowOff>
    </xdr:from>
    <xdr:to>
      <xdr:col>10</xdr:col>
      <xdr:colOff>165100</xdr:colOff>
      <xdr:row>59</xdr:row>
      <xdr:rowOff>18744</xdr:rowOff>
    </xdr:to>
    <xdr:sp macro="" textlink="">
      <xdr:nvSpPr>
        <xdr:cNvPr id="143" name="楕円 142"/>
        <xdr:cNvSpPr/>
      </xdr:nvSpPr>
      <xdr:spPr>
        <a:xfrm>
          <a:off x="1968500" y="100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35271</xdr:rowOff>
    </xdr:from>
    <xdr:ext cx="534377" cy="259045"/>
    <xdr:sp macro="" textlink="">
      <xdr:nvSpPr>
        <xdr:cNvPr id="144" name="テキスト ボックス 143"/>
        <xdr:cNvSpPr txBox="1"/>
      </xdr:nvSpPr>
      <xdr:spPr>
        <a:xfrm>
          <a:off x="1752111" y="9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92767</xdr:rowOff>
    </xdr:from>
    <xdr:to>
      <xdr:col>6</xdr:col>
      <xdr:colOff>38100</xdr:colOff>
      <xdr:row>59</xdr:row>
      <xdr:rowOff>22917</xdr:rowOff>
    </xdr:to>
    <xdr:sp macro="" textlink="">
      <xdr:nvSpPr>
        <xdr:cNvPr id="145" name="楕円 144"/>
        <xdr:cNvSpPr/>
      </xdr:nvSpPr>
      <xdr:spPr>
        <a:xfrm>
          <a:off x="1079500" y="100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39444</xdr:rowOff>
    </xdr:from>
    <xdr:ext cx="534377" cy="259045"/>
    <xdr:sp macro="" textlink="">
      <xdr:nvSpPr>
        <xdr:cNvPr id="146" name="テキスト ボックス 145"/>
        <xdr:cNvSpPr txBox="1"/>
      </xdr:nvSpPr>
      <xdr:spPr>
        <a:xfrm>
          <a:off x="863111" y="98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51068</xdr:rowOff>
    </xdr:from>
    <xdr:to>
      <xdr:col>24</xdr:col>
      <xdr:colOff>63500</xdr:colOff>
      <xdr:row>78</xdr:row>
      <xdr:rowOff>45343</xdr:rowOff>
    </xdr:to>
    <xdr:cxnSp macro="">
      <xdr:nvCxnSpPr>
        <xdr:cNvPr id="178" name="直線コネクタ 177"/>
        <xdr:cNvCxnSpPr/>
      </xdr:nvCxnSpPr>
      <xdr:spPr>
        <a:xfrm flipV="1">
          <a:off x="3797300" y="13252718"/>
          <a:ext cx="8382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45343</xdr:rowOff>
    </xdr:from>
    <xdr:to>
      <xdr:col>19</xdr:col>
      <xdr:colOff>177800</xdr:colOff>
      <xdr:row>78</xdr:row>
      <xdr:rowOff>96517</xdr:rowOff>
    </xdr:to>
    <xdr:cxnSp macro="">
      <xdr:nvCxnSpPr>
        <xdr:cNvPr id="181" name="直線コネクタ 180"/>
        <xdr:cNvCxnSpPr/>
      </xdr:nvCxnSpPr>
      <xdr:spPr>
        <a:xfrm flipV="1">
          <a:off x="2908300" y="1341844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96517</xdr:rowOff>
    </xdr:from>
    <xdr:to>
      <xdr:col>15</xdr:col>
      <xdr:colOff>50800</xdr:colOff>
      <xdr:row>78</xdr:row>
      <xdr:rowOff>131057</xdr:rowOff>
    </xdr:to>
    <xdr:cxnSp macro="">
      <xdr:nvCxnSpPr>
        <xdr:cNvPr id="184" name="直線コネクタ 183"/>
        <xdr:cNvCxnSpPr/>
      </xdr:nvCxnSpPr>
      <xdr:spPr>
        <a:xfrm flipV="1">
          <a:off x="2019300" y="13469617"/>
          <a:ext cx="8890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89309</xdr:rowOff>
    </xdr:from>
    <xdr:to>
      <xdr:col>10</xdr:col>
      <xdr:colOff>114300</xdr:colOff>
      <xdr:row>78</xdr:row>
      <xdr:rowOff>131057</xdr:rowOff>
    </xdr:to>
    <xdr:cxnSp macro="">
      <xdr:nvCxnSpPr>
        <xdr:cNvPr id="187" name="直線コネクタ 186"/>
        <xdr:cNvCxnSpPr/>
      </xdr:nvCxnSpPr>
      <xdr:spPr>
        <a:xfrm>
          <a:off x="1130300" y="13462409"/>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268</xdr:rowOff>
    </xdr:from>
    <xdr:to>
      <xdr:col>24</xdr:col>
      <xdr:colOff>114300</xdr:colOff>
      <xdr:row>77</xdr:row>
      <xdr:rowOff>101868</xdr:rowOff>
    </xdr:to>
    <xdr:sp macro="" textlink="">
      <xdr:nvSpPr>
        <xdr:cNvPr id="197" name="楕円 196"/>
        <xdr:cNvSpPr/>
      </xdr:nvSpPr>
      <xdr:spPr>
        <a:xfrm>
          <a:off x="4584700" y="13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23145</xdr:rowOff>
    </xdr:from>
    <xdr:ext cx="599010" cy="259045"/>
    <xdr:sp macro="" textlink="">
      <xdr:nvSpPr>
        <xdr:cNvPr id="198" name="民生費該当値テキスト"/>
        <xdr:cNvSpPr txBox="1"/>
      </xdr:nvSpPr>
      <xdr:spPr>
        <a:xfrm>
          <a:off x="4686300" y="13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165993</xdr:rowOff>
    </xdr:from>
    <xdr:to>
      <xdr:col>20</xdr:col>
      <xdr:colOff>38100</xdr:colOff>
      <xdr:row>78</xdr:row>
      <xdr:rowOff>96143</xdr:rowOff>
    </xdr:to>
    <xdr:sp macro="" textlink="">
      <xdr:nvSpPr>
        <xdr:cNvPr id="199" name="楕円 198"/>
        <xdr:cNvSpPr/>
      </xdr:nvSpPr>
      <xdr:spPr>
        <a:xfrm>
          <a:off x="3746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87270</xdr:rowOff>
    </xdr:from>
    <xdr:ext cx="599010" cy="259045"/>
    <xdr:sp macro="" textlink="">
      <xdr:nvSpPr>
        <xdr:cNvPr id="200" name="テキスト ボックス 199"/>
        <xdr:cNvSpPr txBox="1"/>
      </xdr:nvSpPr>
      <xdr:spPr>
        <a:xfrm>
          <a:off x="3497795" y="134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45717</xdr:rowOff>
    </xdr:from>
    <xdr:to>
      <xdr:col>15</xdr:col>
      <xdr:colOff>101600</xdr:colOff>
      <xdr:row>78</xdr:row>
      <xdr:rowOff>147317</xdr:rowOff>
    </xdr:to>
    <xdr:sp macro="" textlink="">
      <xdr:nvSpPr>
        <xdr:cNvPr id="201" name="楕円 200"/>
        <xdr:cNvSpPr/>
      </xdr:nvSpPr>
      <xdr:spPr>
        <a:xfrm>
          <a:off x="2857500" y="134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138444</xdr:rowOff>
    </xdr:from>
    <xdr:ext cx="599010" cy="259045"/>
    <xdr:sp macro="" textlink="">
      <xdr:nvSpPr>
        <xdr:cNvPr id="202" name="テキスト ボックス 201"/>
        <xdr:cNvSpPr txBox="1"/>
      </xdr:nvSpPr>
      <xdr:spPr>
        <a:xfrm>
          <a:off x="2608795" y="135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80257</xdr:rowOff>
    </xdr:from>
    <xdr:to>
      <xdr:col>10</xdr:col>
      <xdr:colOff>165100</xdr:colOff>
      <xdr:row>79</xdr:row>
      <xdr:rowOff>10407</xdr:rowOff>
    </xdr:to>
    <xdr:sp macro="" textlink="">
      <xdr:nvSpPr>
        <xdr:cNvPr id="203" name="楕円 202"/>
        <xdr:cNvSpPr/>
      </xdr:nvSpPr>
      <xdr:spPr>
        <a:xfrm>
          <a:off x="1968500" y="13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1534</xdr:rowOff>
    </xdr:from>
    <xdr:ext cx="599010" cy="259045"/>
    <xdr:sp macro="" textlink="">
      <xdr:nvSpPr>
        <xdr:cNvPr id="204" name="テキスト ボックス 203"/>
        <xdr:cNvSpPr txBox="1"/>
      </xdr:nvSpPr>
      <xdr:spPr>
        <a:xfrm>
          <a:off x="1719795" y="1354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38509</xdr:rowOff>
    </xdr:from>
    <xdr:to>
      <xdr:col>6</xdr:col>
      <xdr:colOff>38100</xdr:colOff>
      <xdr:row>78</xdr:row>
      <xdr:rowOff>140109</xdr:rowOff>
    </xdr:to>
    <xdr:sp macro="" textlink="">
      <xdr:nvSpPr>
        <xdr:cNvPr id="205" name="楕円 204"/>
        <xdr:cNvSpPr/>
      </xdr:nvSpPr>
      <xdr:spPr>
        <a:xfrm>
          <a:off x="10795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131236</xdr:rowOff>
    </xdr:from>
    <xdr:ext cx="599010" cy="259045"/>
    <xdr:sp macro="" textlink="">
      <xdr:nvSpPr>
        <xdr:cNvPr id="206" name="テキスト ボックス 205"/>
        <xdr:cNvSpPr txBox="1"/>
      </xdr:nvSpPr>
      <xdr:spPr>
        <a:xfrm>
          <a:off x="830795" y="1350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13284</xdr:rowOff>
    </xdr:from>
    <xdr:to>
      <xdr:col>24</xdr:col>
      <xdr:colOff>63500</xdr:colOff>
      <xdr:row>97</xdr:row>
      <xdr:rowOff>90421</xdr:rowOff>
    </xdr:to>
    <xdr:cxnSp macro="">
      <xdr:nvCxnSpPr>
        <xdr:cNvPr id="238" name="直線コネクタ 237"/>
        <xdr:cNvCxnSpPr/>
      </xdr:nvCxnSpPr>
      <xdr:spPr>
        <a:xfrm>
          <a:off x="3797300" y="16472484"/>
          <a:ext cx="838200" cy="2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96</xdr:row>
      <xdr:rowOff>166120</xdr:rowOff>
    </xdr:to>
    <xdr:cxnSp macro="">
      <xdr:nvCxnSpPr>
        <xdr:cNvPr id="241" name="直線コネクタ 240"/>
        <xdr:cNvCxnSpPr/>
      </xdr:nvCxnSpPr>
      <xdr:spPr>
        <a:xfrm flipV="1">
          <a:off x="2908300" y="16472484"/>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40683</xdr:rowOff>
    </xdr:from>
    <xdr:to>
      <xdr:col>15</xdr:col>
      <xdr:colOff>50800</xdr:colOff>
      <xdr:row>96</xdr:row>
      <xdr:rowOff>166120</xdr:rowOff>
    </xdr:to>
    <xdr:cxnSp macro="">
      <xdr:nvCxnSpPr>
        <xdr:cNvPr id="244" name="直線コネクタ 243"/>
        <xdr:cNvCxnSpPr/>
      </xdr:nvCxnSpPr>
      <xdr:spPr>
        <a:xfrm>
          <a:off x="2019300" y="16499883"/>
          <a:ext cx="889000" cy="1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40683</xdr:rowOff>
    </xdr:from>
    <xdr:to>
      <xdr:col>10</xdr:col>
      <xdr:colOff>114300</xdr:colOff>
      <xdr:row>97</xdr:row>
      <xdr:rowOff>44047</xdr:rowOff>
    </xdr:to>
    <xdr:cxnSp macro="">
      <xdr:nvCxnSpPr>
        <xdr:cNvPr id="247" name="直線コネクタ 246"/>
        <xdr:cNvCxnSpPr/>
      </xdr:nvCxnSpPr>
      <xdr:spPr>
        <a:xfrm flipV="1">
          <a:off x="1130300" y="16499883"/>
          <a:ext cx="8890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39621</xdr:rowOff>
    </xdr:from>
    <xdr:to>
      <xdr:col>24</xdr:col>
      <xdr:colOff>114300</xdr:colOff>
      <xdr:row>97</xdr:row>
      <xdr:rowOff>141221</xdr:rowOff>
    </xdr:to>
    <xdr:sp macro="" textlink="">
      <xdr:nvSpPr>
        <xdr:cNvPr id="257" name="楕円 256"/>
        <xdr:cNvSpPr/>
      </xdr:nvSpPr>
      <xdr:spPr>
        <a:xfrm>
          <a:off x="45847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62498</xdr:rowOff>
    </xdr:from>
    <xdr:ext cx="534377" cy="259045"/>
    <xdr:sp macro="" textlink="">
      <xdr:nvSpPr>
        <xdr:cNvPr id="258" name="衛生費該当値テキスト"/>
        <xdr:cNvSpPr txBox="1"/>
      </xdr:nvSpPr>
      <xdr:spPr>
        <a:xfrm>
          <a:off x="4686300" y="1652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133934</xdr:rowOff>
    </xdr:from>
    <xdr:to>
      <xdr:col>20</xdr:col>
      <xdr:colOff>38100</xdr:colOff>
      <xdr:row>96</xdr:row>
      <xdr:rowOff>64084</xdr:rowOff>
    </xdr:to>
    <xdr:sp macro="" textlink="">
      <xdr:nvSpPr>
        <xdr:cNvPr id="259" name="楕円 258"/>
        <xdr:cNvSpPr/>
      </xdr:nvSpPr>
      <xdr:spPr>
        <a:xfrm>
          <a:off x="3746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80611</xdr:rowOff>
    </xdr:from>
    <xdr:ext cx="534377" cy="259045"/>
    <xdr:sp macro="" textlink="">
      <xdr:nvSpPr>
        <xdr:cNvPr id="260" name="テキスト ボックス 259"/>
        <xdr:cNvSpPr txBox="1"/>
      </xdr:nvSpPr>
      <xdr:spPr>
        <a:xfrm>
          <a:off x="3530111" y="161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115320</xdr:rowOff>
    </xdr:from>
    <xdr:to>
      <xdr:col>15</xdr:col>
      <xdr:colOff>101600</xdr:colOff>
      <xdr:row>97</xdr:row>
      <xdr:rowOff>45470</xdr:rowOff>
    </xdr:to>
    <xdr:sp macro="" textlink="">
      <xdr:nvSpPr>
        <xdr:cNvPr id="261" name="楕円 260"/>
        <xdr:cNvSpPr/>
      </xdr:nvSpPr>
      <xdr:spPr>
        <a:xfrm>
          <a:off x="2857500" y="16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61997</xdr:rowOff>
    </xdr:from>
    <xdr:ext cx="534377" cy="259045"/>
    <xdr:sp macro="" textlink="">
      <xdr:nvSpPr>
        <xdr:cNvPr id="262" name="テキスト ボックス 261"/>
        <xdr:cNvSpPr txBox="1"/>
      </xdr:nvSpPr>
      <xdr:spPr>
        <a:xfrm>
          <a:off x="2641111" y="163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161333</xdr:rowOff>
    </xdr:from>
    <xdr:to>
      <xdr:col>10</xdr:col>
      <xdr:colOff>165100</xdr:colOff>
      <xdr:row>96</xdr:row>
      <xdr:rowOff>91483</xdr:rowOff>
    </xdr:to>
    <xdr:sp macro="" textlink="">
      <xdr:nvSpPr>
        <xdr:cNvPr id="263" name="楕円 262"/>
        <xdr:cNvSpPr/>
      </xdr:nvSpPr>
      <xdr:spPr>
        <a:xfrm>
          <a:off x="19685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108010</xdr:rowOff>
    </xdr:from>
    <xdr:ext cx="534377" cy="259045"/>
    <xdr:sp macro="" textlink="">
      <xdr:nvSpPr>
        <xdr:cNvPr id="264" name="テキスト ボックス 263"/>
        <xdr:cNvSpPr txBox="1"/>
      </xdr:nvSpPr>
      <xdr:spPr>
        <a:xfrm>
          <a:off x="1752111" y="162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164697</xdr:rowOff>
    </xdr:from>
    <xdr:to>
      <xdr:col>6</xdr:col>
      <xdr:colOff>38100</xdr:colOff>
      <xdr:row>97</xdr:row>
      <xdr:rowOff>94847</xdr:rowOff>
    </xdr:to>
    <xdr:sp macro="" textlink="">
      <xdr:nvSpPr>
        <xdr:cNvPr id="265" name="楕円 264"/>
        <xdr:cNvSpPr/>
      </xdr:nvSpPr>
      <xdr:spPr>
        <a:xfrm>
          <a:off x="1079500" y="166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111374</xdr:rowOff>
    </xdr:from>
    <xdr:ext cx="534377" cy="259045"/>
    <xdr:sp macro="" textlink="">
      <xdr:nvSpPr>
        <xdr:cNvPr id="266" name="テキスト ボックス 265"/>
        <xdr:cNvSpPr txBox="1"/>
      </xdr:nvSpPr>
      <xdr:spPr>
        <a:xfrm>
          <a:off x="863111" y="163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137414</xdr:rowOff>
    </xdr:from>
    <xdr:to>
      <xdr:col>45</xdr:col>
      <xdr:colOff>177800</xdr:colOff>
      <xdr:row>39</xdr:row>
      <xdr:rowOff>44450</xdr:rowOff>
    </xdr:to>
    <xdr:cxnSp macro="">
      <xdr:nvCxnSpPr>
        <xdr:cNvPr id="301" name="直線コネクタ 300"/>
        <xdr:cNvCxnSpPr/>
      </xdr:nvCxnSpPr>
      <xdr:spPr>
        <a:xfrm>
          <a:off x="7861300" y="6309614"/>
          <a:ext cx="889000" cy="4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70739</xdr:rowOff>
    </xdr:from>
    <xdr:to>
      <xdr:col>41</xdr:col>
      <xdr:colOff>50800</xdr:colOff>
      <xdr:row>36</xdr:row>
      <xdr:rowOff>137414</xdr:rowOff>
    </xdr:to>
    <xdr:cxnSp macro="">
      <xdr:nvCxnSpPr>
        <xdr:cNvPr id="304" name="直線コネクタ 303"/>
        <xdr:cNvCxnSpPr/>
      </xdr:nvCxnSpPr>
      <xdr:spPr>
        <a:xfrm>
          <a:off x="6972300" y="6071489"/>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86614</xdr:rowOff>
    </xdr:from>
    <xdr:to>
      <xdr:col>41</xdr:col>
      <xdr:colOff>101600</xdr:colOff>
      <xdr:row>37</xdr:row>
      <xdr:rowOff>16764</xdr:rowOff>
    </xdr:to>
    <xdr:sp macro="" textlink="">
      <xdr:nvSpPr>
        <xdr:cNvPr id="320" name="楕円 319"/>
        <xdr:cNvSpPr/>
      </xdr:nvSpPr>
      <xdr:spPr>
        <a:xfrm>
          <a:off x="7810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33291</xdr:rowOff>
    </xdr:from>
    <xdr:ext cx="469744" cy="259045"/>
    <xdr:sp macro="" textlink="">
      <xdr:nvSpPr>
        <xdr:cNvPr id="321" name="テキスト ボックス 320"/>
        <xdr:cNvSpPr txBox="1"/>
      </xdr:nvSpPr>
      <xdr:spPr>
        <a:xfrm>
          <a:off x="7626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19939</xdr:rowOff>
    </xdr:from>
    <xdr:to>
      <xdr:col>36</xdr:col>
      <xdr:colOff>165100</xdr:colOff>
      <xdr:row>35</xdr:row>
      <xdr:rowOff>121539</xdr:rowOff>
    </xdr:to>
    <xdr:sp macro="" textlink="">
      <xdr:nvSpPr>
        <xdr:cNvPr id="322" name="楕円 321"/>
        <xdr:cNvSpPr/>
      </xdr:nvSpPr>
      <xdr:spPr>
        <a:xfrm>
          <a:off x="6921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138066</xdr:rowOff>
    </xdr:from>
    <xdr:ext cx="469744" cy="259045"/>
    <xdr:sp macro="" textlink="">
      <xdr:nvSpPr>
        <xdr:cNvPr id="323" name="テキスト ボックス 322"/>
        <xdr:cNvSpPr txBox="1"/>
      </xdr:nvSpPr>
      <xdr:spPr>
        <a:xfrm>
          <a:off x="6737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99842</xdr:rowOff>
    </xdr:from>
    <xdr:to>
      <xdr:col>55</xdr:col>
      <xdr:colOff>0</xdr:colOff>
      <xdr:row>58</xdr:row>
      <xdr:rowOff>107337</xdr:rowOff>
    </xdr:to>
    <xdr:cxnSp macro="">
      <xdr:nvCxnSpPr>
        <xdr:cNvPr id="354" name="直線コネクタ 353"/>
        <xdr:cNvCxnSpPr/>
      </xdr:nvCxnSpPr>
      <xdr:spPr>
        <a:xfrm flipV="1">
          <a:off x="9639300" y="10043942"/>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90159</xdr:rowOff>
    </xdr:from>
    <xdr:to>
      <xdr:col>50</xdr:col>
      <xdr:colOff>114300</xdr:colOff>
      <xdr:row>58</xdr:row>
      <xdr:rowOff>107337</xdr:rowOff>
    </xdr:to>
    <xdr:cxnSp macro="">
      <xdr:nvCxnSpPr>
        <xdr:cNvPr id="357" name="直線コネクタ 356"/>
        <xdr:cNvCxnSpPr/>
      </xdr:nvCxnSpPr>
      <xdr:spPr>
        <a:xfrm>
          <a:off x="8750300" y="10034259"/>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83758</xdr:rowOff>
    </xdr:from>
    <xdr:to>
      <xdr:col>45</xdr:col>
      <xdr:colOff>177800</xdr:colOff>
      <xdr:row>58</xdr:row>
      <xdr:rowOff>90159</xdr:rowOff>
    </xdr:to>
    <xdr:cxnSp macro="">
      <xdr:nvCxnSpPr>
        <xdr:cNvPr id="360" name="直線コネクタ 359"/>
        <xdr:cNvCxnSpPr/>
      </xdr:nvCxnSpPr>
      <xdr:spPr>
        <a:xfrm>
          <a:off x="7861300" y="100278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83758</xdr:rowOff>
    </xdr:from>
    <xdr:to>
      <xdr:col>41</xdr:col>
      <xdr:colOff>50800</xdr:colOff>
      <xdr:row>58</xdr:row>
      <xdr:rowOff>166870</xdr:rowOff>
    </xdr:to>
    <xdr:cxnSp macro="">
      <xdr:nvCxnSpPr>
        <xdr:cNvPr id="363" name="直線コネクタ 362"/>
        <xdr:cNvCxnSpPr/>
      </xdr:nvCxnSpPr>
      <xdr:spPr>
        <a:xfrm flipV="1">
          <a:off x="6972300" y="1002785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49042</xdr:rowOff>
    </xdr:from>
    <xdr:to>
      <xdr:col>55</xdr:col>
      <xdr:colOff>50800</xdr:colOff>
      <xdr:row>58</xdr:row>
      <xdr:rowOff>150642</xdr:rowOff>
    </xdr:to>
    <xdr:sp macro="" textlink="">
      <xdr:nvSpPr>
        <xdr:cNvPr id="373" name="楕円 372"/>
        <xdr:cNvSpPr/>
      </xdr:nvSpPr>
      <xdr:spPr>
        <a:xfrm>
          <a:off x="104267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27469</xdr:rowOff>
    </xdr:from>
    <xdr:ext cx="534377" cy="259045"/>
    <xdr:sp macro="" textlink="">
      <xdr:nvSpPr>
        <xdr:cNvPr id="374" name="農林水産業費該当値テキスト"/>
        <xdr:cNvSpPr txBox="1"/>
      </xdr:nvSpPr>
      <xdr:spPr>
        <a:xfrm>
          <a:off x="10528300" y="9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56537</xdr:rowOff>
    </xdr:from>
    <xdr:to>
      <xdr:col>50</xdr:col>
      <xdr:colOff>165100</xdr:colOff>
      <xdr:row>58</xdr:row>
      <xdr:rowOff>158137</xdr:rowOff>
    </xdr:to>
    <xdr:sp macro="" textlink="">
      <xdr:nvSpPr>
        <xdr:cNvPr id="375" name="楕円 374"/>
        <xdr:cNvSpPr/>
      </xdr:nvSpPr>
      <xdr:spPr>
        <a:xfrm>
          <a:off x="95885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149264</xdr:rowOff>
    </xdr:from>
    <xdr:ext cx="469744" cy="259045"/>
    <xdr:sp macro="" textlink="">
      <xdr:nvSpPr>
        <xdr:cNvPr id="376" name="テキスト ボックス 375"/>
        <xdr:cNvSpPr txBox="1"/>
      </xdr:nvSpPr>
      <xdr:spPr>
        <a:xfrm>
          <a:off x="9404428" y="1009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39359</xdr:rowOff>
    </xdr:from>
    <xdr:to>
      <xdr:col>46</xdr:col>
      <xdr:colOff>38100</xdr:colOff>
      <xdr:row>58</xdr:row>
      <xdr:rowOff>140959</xdr:rowOff>
    </xdr:to>
    <xdr:sp macro="" textlink="">
      <xdr:nvSpPr>
        <xdr:cNvPr id="377" name="楕円 376"/>
        <xdr:cNvSpPr/>
      </xdr:nvSpPr>
      <xdr:spPr>
        <a:xfrm>
          <a:off x="8699500" y="9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157486</xdr:rowOff>
    </xdr:from>
    <xdr:ext cx="534377" cy="259045"/>
    <xdr:sp macro="" textlink="">
      <xdr:nvSpPr>
        <xdr:cNvPr id="378" name="テキスト ボックス 377"/>
        <xdr:cNvSpPr txBox="1"/>
      </xdr:nvSpPr>
      <xdr:spPr>
        <a:xfrm>
          <a:off x="8483111" y="9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32958</xdr:rowOff>
    </xdr:from>
    <xdr:to>
      <xdr:col>41</xdr:col>
      <xdr:colOff>101600</xdr:colOff>
      <xdr:row>58</xdr:row>
      <xdr:rowOff>134558</xdr:rowOff>
    </xdr:to>
    <xdr:sp macro="" textlink="">
      <xdr:nvSpPr>
        <xdr:cNvPr id="379" name="楕円 378"/>
        <xdr:cNvSpPr/>
      </xdr:nvSpPr>
      <xdr:spPr>
        <a:xfrm>
          <a:off x="7810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151085</xdr:rowOff>
    </xdr:from>
    <xdr:ext cx="534377" cy="259045"/>
    <xdr:sp macro="" textlink="">
      <xdr:nvSpPr>
        <xdr:cNvPr id="380" name="テキスト ボックス 379"/>
        <xdr:cNvSpPr txBox="1"/>
      </xdr:nvSpPr>
      <xdr:spPr>
        <a:xfrm>
          <a:off x="7594111" y="97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116070</xdr:rowOff>
    </xdr:from>
    <xdr:to>
      <xdr:col>36</xdr:col>
      <xdr:colOff>165100</xdr:colOff>
      <xdr:row>59</xdr:row>
      <xdr:rowOff>46220</xdr:rowOff>
    </xdr:to>
    <xdr:sp macro="" textlink="">
      <xdr:nvSpPr>
        <xdr:cNvPr id="381" name="楕円 380"/>
        <xdr:cNvSpPr/>
      </xdr:nvSpPr>
      <xdr:spPr>
        <a:xfrm>
          <a:off x="6921500" y="10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37347</xdr:rowOff>
    </xdr:from>
    <xdr:ext cx="469744" cy="259045"/>
    <xdr:sp macro="" textlink="">
      <xdr:nvSpPr>
        <xdr:cNvPr id="382" name="テキスト ボックス 381"/>
        <xdr:cNvSpPr txBox="1"/>
      </xdr:nvSpPr>
      <xdr:spPr>
        <a:xfrm>
          <a:off x="6737428" y="10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123546</xdr:rowOff>
    </xdr:from>
    <xdr:to>
      <xdr:col>55</xdr:col>
      <xdr:colOff>0</xdr:colOff>
      <xdr:row>78</xdr:row>
      <xdr:rowOff>131584</xdr:rowOff>
    </xdr:to>
    <xdr:cxnSp macro="">
      <xdr:nvCxnSpPr>
        <xdr:cNvPr id="411" name="直線コネクタ 410"/>
        <xdr:cNvCxnSpPr/>
      </xdr:nvCxnSpPr>
      <xdr:spPr>
        <a:xfrm flipV="1">
          <a:off x="9639300" y="13496646"/>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53657</xdr:rowOff>
    </xdr:from>
    <xdr:to>
      <xdr:col>50</xdr:col>
      <xdr:colOff>114300</xdr:colOff>
      <xdr:row>78</xdr:row>
      <xdr:rowOff>131584</xdr:rowOff>
    </xdr:to>
    <xdr:cxnSp macro="">
      <xdr:nvCxnSpPr>
        <xdr:cNvPr id="414" name="直線コネクタ 413"/>
        <xdr:cNvCxnSpPr/>
      </xdr:nvCxnSpPr>
      <xdr:spPr>
        <a:xfrm>
          <a:off x="8750300" y="13426757"/>
          <a:ext cx="889000" cy="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53657</xdr:rowOff>
    </xdr:from>
    <xdr:to>
      <xdr:col>45</xdr:col>
      <xdr:colOff>177800</xdr:colOff>
      <xdr:row>78</xdr:row>
      <xdr:rowOff>56871</xdr:rowOff>
    </xdr:to>
    <xdr:cxnSp macro="">
      <xdr:nvCxnSpPr>
        <xdr:cNvPr id="417" name="直線コネクタ 416"/>
        <xdr:cNvCxnSpPr/>
      </xdr:nvCxnSpPr>
      <xdr:spPr>
        <a:xfrm flipV="1">
          <a:off x="7861300" y="13426757"/>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56871</xdr:rowOff>
    </xdr:from>
    <xdr:to>
      <xdr:col>41</xdr:col>
      <xdr:colOff>50800</xdr:colOff>
      <xdr:row>78</xdr:row>
      <xdr:rowOff>120574</xdr:rowOff>
    </xdr:to>
    <xdr:cxnSp macro="">
      <xdr:nvCxnSpPr>
        <xdr:cNvPr id="420" name="直線コネクタ 419"/>
        <xdr:cNvCxnSpPr/>
      </xdr:nvCxnSpPr>
      <xdr:spPr>
        <a:xfrm flipV="1">
          <a:off x="6972300" y="1342997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72746</xdr:rowOff>
    </xdr:from>
    <xdr:to>
      <xdr:col>55</xdr:col>
      <xdr:colOff>50800</xdr:colOff>
      <xdr:row>79</xdr:row>
      <xdr:rowOff>2896</xdr:rowOff>
    </xdr:to>
    <xdr:sp macro="" textlink="">
      <xdr:nvSpPr>
        <xdr:cNvPr id="430" name="楕円 429"/>
        <xdr:cNvSpPr/>
      </xdr:nvSpPr>
      <xdr:spPr>
        <a:xfrm>
          <a:off x="104267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32123</xdr:rowOff>
    </xdr:from>
    <xdr:ext cx="469744" cy="259045"/>
    <xdr:sp macro="" textlink="">
      <xdr:nvSpPr>
        <xdr:cNvPr id="431" name="商工費該当値テキスト"/>
        <xdr:cNvSpPr txBox="1"/>
      </xdr:nvSpPr>
      <xdr:spPr>
        <a:xfrm>
          <a:off x="10528300" y="132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80784</xdr:rowOff>
    </xdr:from>
    <xdr:to>
      <xdr:col>50</xdr:col>
      <xdr:colOff>165100</xdr:colOff>
      <xdr:row>79</xdr:row>
      <xdr:rowOff>10934</xdr:rowOff>
    </xdr:to>
    <xdr:sp macro="" textlink="">
      <xdr:nvSpPr>
        <xdr:cNvPr id="432" name="楕円 431"/>
        <xdr:cNvSpPr/>
      </xdr:nvSpPr>
      <xdr:spPr>
        <a:xfrm>
          <a:off x="95885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27461</xdr:rowOff>
    </xdr:from>
    <xdr:ext cx="469744" cy="259045"/>
    <xdr:sp macro="" textlink="">
      <xdr:nvSpPr>
        <xdr:cNvPr id="433" name="テキスト ボックス 432"/>
        <xdr:cNvSpPr txBox="1"/>
      </xdr:nvSpPr>
      <xdr:spPr>
        <a:xfrm>
          <a:off x="9404428" y="132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2857</xdr:rowOff>
    </xdr:from>
    <xdr:to>
      <xdr:col>46</xdr:col>
      <xdr:colOff>38100</xdr:colOff>
      <xdr:row>78</xdr:row>
      <xdr:rowOff>104457</xdr:rowOff>
    </xdr:to>
    <xdr:sp macro="" textlink="">
      <xdr:nvSpPr>
        <xdr:cNvPr id="434" name="楕円 433"/>
        <xdr:cNvSpPr/>
      </xdr:nvSpPr>
      <xdr:spPr>
        <a:xfrm>
          <a:off x="8699500" y="133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120984</xdr:rowOff>
    </xdr:from>
    <xdr:ext cx="534377" cy="259045"/>
    <xdr:sp macro="" textlink="">
      <xdr:nvSpPr>
        <xdr:cNvPr id="435" name="テキスト ボックス 434"/>
        <xdr:cNvSpPr txBox="1"/>
      </xdr:nvSpPr>
      <xdr:spPr>
        <a:xfrm>
          <a:off x="8483111" y="131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6071</xdr:rowOff>
    </xdr:from>
    <xdr:to>
      <xdr:col>41</xdr:col>
      <xdr:colOff>101600</xdr:colOff>
      <xdr:row>78</xdr:row>
      <xdr:rowOff>107671</xdr:rowOff>
    </xdr:to>
    <xdr:sp macro="" textlink="">
      <xdr:nvSpPr>
        <xdr:cNvPr id="436" name="楕円 435"/>
        <xdr:cNvSpPr/>
      </xdr:nvSpPr>
      <xdr:spPr>
        <a:xfrm>
          <a:off x="78105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124198</xdr:rowOff>
    </xdr:from>
    <xdr:ext cx="534377" cy="259045"/>
    <xdr:sp macro="" textlink="">
      <xdr:nvSpPr>
        <xdr:cNvPr id="437" name="テキスト ボックス 436"/>
        <xdr:cNvSpPr txBox="1"/>
      </xdr:nvSpPr>
      <xdr:spPr>
        <a:xfrm>
          <a:off x="7594111" y="131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69774</xdr:rowOff>
    </xdr:from>
    <xdr:to>
      <xdr:col>36</xdr:col>
      <xdr:colOff>165100</xdr:colOff>
      <xdr:row>78</xdr:row>
      <xdr:rowOff>171374</xdr:rowOff>
    </xdr:to>
    <xdr:sp macro="" textlink="">
      <xdr:nvSpPr>
        <xdr:cNvPr id="438" name="楕円 437"/>
        <xdr:cNvSpPr/>
      </xdr:nvSpPr>
      <xdr:spPr>
        <a:xfrm>
          <a:off x="6921500" y="13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16451</xdr:rowOff>
    </xdr:from>
    <xdr:ext cx="469744" cy="259045"/>
    <xdr:sp macro="" textlink="">
      <xdr:nvSpPr>
        <xdr:cNvPr id="439" name="テキスト ボックス 438"/>
        <xdr:cNvSpPr txBox="1"/>
      </xdr:nvSpPr>
      <xdr:spPr>
        <a:xfrm>
          <a:off x="6737428" y="132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xdr:rowOff>
    </xdr:from>
    <xdr:to>
      <xdr:col>55</xdr:col>
      <xdr:colOff>0</xdr:colOff>
      <xdr:row>97</xdr:row>
      <xdr:rowOff>62085</xdr:rowOff>
    </xdr:to>
    <xdr:cxnSp macro="">
      <xdr:nvCxnSpPr>
        <xdr:cNvPr id="470" name="直線コネクタ 469"/>
        <xdr:cNvCxnSpPr/>
      </xdr:nvCxnSpPr>
      <xdr:spPr>
        <a:xfrm flipV="1">
          <a:off x="9639300" y="16630850"/>
          <a:ext cx="8382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62085</xdr:rowOff>
    </xdr:from>
    <xdr:to>
      <xdr:col>50</xdr:col>
      <xdr:colOff>114300</xdr:colOff>
      <xdr:row>97</xdr:row>
      <xdr:rowOff>75856</xdr:rowOff>
    </xdr:to>
    <xdr:cxnSp macro="">
      <xdr:nvCxnSpPr>
        <xdr:cNvPr id="473" name="直線コネクタ 472"/>
        <xdr:cNvCxnSpPr/>
      </xdr:nvCxnSpPr>
      <xdr:spPr>
        <a:xfrm flipV="1">
          <a:off x="8750300" y="1669273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75856</xdr:rowOff>
    </xdr:from>
    <xdr:to>
      <xdr:col>45</xdr:col>
      <xdr:colOff>177800</xdr:colOff>
      <xdr:row>97</xdr:row>
      <xdr:rowOff>122120</xdr:rowOff>
    </xdr:to>
    <xdr:cxnSp macro="">
      <xdr:nvCxnSpPr>
        <xdr:cNvPr id="476" name="直線コネクタ 475"/>
        <xdr:cNvCxnSpPr/>
      </xdr:nvCxnSpPr>
      <xdr:spPr>
        <a:xfrm flipV="1">
          <a:off x="7861300" y="16706506"/>
          <a:ext cx="889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109024</xdr:rowOff>
    </xdr:from>
    <xdr:to>
      <xdr:col>41</xdr:col>
      <xdr:colOff>50800</xdr:colOff>
      <xdr:row>97</xdr:row>
      <xdr:rowOff>122120</xdr:rowOff>
    </xdr:to>
    <xdr:cxnSp macro="">
      <xdr:nvCxnSpPr>
        <xdr:cNvPr id="479" name="直線コネクタ 478"/>
        <xdr:cNvCxnSpPr/>
      </xdr:nvCxnSpPr>
      <xdr:spPr>
        <a:xfrm>
          <a:off x="6972300" y="1673967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120850</xdr:rowOff>
    </xdr:from>
    <xdr:to>
      <xdr:col>55</xdr:col>
      <xdr:colOff>50800</xdr:colOff>
      <xdr:row>97</xdr:row>
      <xdr:rowOff>51000</xdr:rowOff>
    </xdr:to>
    <xdr:sp macro="" textlink="">
      <xdr:nvSpPr>
        <xdr:cNvPr id="489" name="楕円 488"/>
        <xdr:cNvSpPr/>
      </xdr:nvSpPr>
      <xdr:spPr>
        <a:xfrm>
          <a:off x="10426700" y="16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143727</xdr:rowOff>
    </xdr:from>
    <xdr:ext cx="534377" cy="259045"/>
    <xdr:sp macro="" textlink="">
      <xdr:nvSpPr>
        <xdr:cNvPr id="490" name="土木費該当値テキスト"/>
        <xdr:cNvSpPr txBox="1"/>
      </xdr:nvSpPr>
      <xdr:spPr>
        <a:xfrm>
          <a:off x="10528300" y="164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11285</xdr:rowOff>
    </xdr:from>
    <xdr:to>
      <xdr:col>50</xdr:col>
      <xdr:colOff>165100</xdr:colOff>
      <xdr:row>97</xdr:row>
      <xdr:rowOff>112885</xdr:rowOff>
    </xdr:to>
    <xdr:sp macro="" textlink="">
      <xdr:nvSpPr>
        <xdr:cNvPr id="491" name="楕円 490"/>
        <xdr:cNvSpPr/>
      </xdr:nvSpPr>
      <xdr:spPr>
        <a:xfrm>
          <a:off x="9588500" y="1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104012</xdr:rowOff>
    </xdr:from>
    <xdr:ext cx="534377" cy="259045"/>
    <xdr:sp macro="" textlink="">
      <xdr:nvSpPr>
        <xdr:cNvPr id="492" name="テキスト ボックス 491"/>
        <xdr:cNvSpPr txBox="1"/>
      </xdr:nvSpPr>
      <xdr:spPr>
        <a:xfrm>
          <a:off x="9372111" y="167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25056</xdr:rowOff>
    </xdr:from>
    <xdr:to>
      <xdr:col>46</xdr:col>
      <xdr:colOff>38100</xdr:colOff>
      <xdr:row>97</xdr:row>
      <xdr:rowOff>126656</xdr:rowOff>
    </xdr:to>
    <xdr:sp macro="" textlink="">
      <xdr:nvSpPr>
        <xdr:cNvPr id="493" name="楕円 492"/>
        <xdr:cNvSpPr/>
      </xdr:nvSpPr>
      <xdr:spPr>
        <a:xfrm>
          <a:off x="8699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117783</xdr:rowOff>
    </xdr:from>
    <xdr:ext cx="534377" cy="259045"/>
    <xdr:sp macro="" textlink="">
      <xdr:nvSpPr>
        <xdr:cNvPr id="494" name="テキスト ボックス 493"/>
        <xdr:cNvSpPr txBox="1"/>
      </xdr:nvSpPr>
      <xdr:spPr>
        <a:xfrm>
          <a:off x="8483111" y="167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71320</xdr:rowOff>
    </xdr:from>
    <xdr:to>
      <xdr:col>41</xdr:col>
      <xdr:colOff>101600</xdr:colOff>
      <xdr:row>98</xdr:row>
      <xdr:rowOff>1470</xdr:rowOff>
    </xdr:to>
    <xdr:sp macro="" textlink="">
      <xdr:nvSpPr>
        <xdr:cNvPr id="495" name="楕円 494"/>
        <xdr:cNvSpPr/>
      </xdr:nvSpPr>
      <xdr:spPr>
        <a:xfrm>
          <a:off x="7810500" y="167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164047</xdr:rowOff>
    </xdr:from>
    <xdr:ext cx="534377" cy="259045"/>
    <xdr:sp macro="" textlink="">
      <xdr:nvSpPr>
        <xdr:cNvPr id="496" name="テキスト ボックス 495"/>
        <xdr:cNvSpPr txBox="1"/>
      </xdr:nvSpPr>
      <xdr:spPr>
        <a:xfrm>
          <a:off x="7594111" y="167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58224</xdr:rowOff>
    </xdr:from>
    <xdr:to>
      <xdr:col>36</xdr:col>
      <xdr:colOff>165100</xdr:colOff>
      <xdr:row>97</xdr:row>
      <xdr:rowOff>159824</xdr:rowOff>
    </xdr:to>
    <xdr:sp macro="" textlink="">
      <xdr:nvSpPr>
        <xdr:cNvPr id="497" name="楕円 496"/>
        <xdr:cNvSpPr/>
      </xdr:nvSpPr>
      <xdr:spPr>
        <a:xfrm>
          <a:off x="6921500" y="166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150951</xdr:rowOff>
    </xdr:from>
    <xdr:ext cx="534377" cy="259045"/>
    <xdr:sp macro="" textlink="">
      <xdr:nvSpPr>
        <xdr:cNvPr id="498" name="テキスト ボックス 497"/>
        <xdr:cNvSpPr txBox="1"/>
      </xdr:nvSpPr>
      <xdr:spPr>
        <a:xfrm>
          <a:off x="6705111" y="167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92746</xdr:rowOff>
    </xdr:from>
    <xdr:to>
      <xdr:col>85</xdr:col>
      <xdr:colOff>127000</xdr:colOff>
      <xdr:row>36</xdr:row>
      <xdr:rowOff>101569</xdr:rowOff>
    </xdr:to>
    <xdr:cxnSp macro="">
      <xdr:nvCxnSpPr>
        <xdr:cNvPr id="525" name="直線コネクタ 524"/>
        <xdr:cNvCxnSpPr/>
      </xdr:nvCxnSpPr>
      <xdr:spPr>
        <a:xfrm flipV="1">
          <a:off x="15481300" y="6264946"/>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65359</xdr:rowOff>
    </xdr:from>
    <xdr:to>
      <xdr:col>81</xdr:col>
      <xdr:colOff>50800</xdr:colOff>
      <xdr:row>36</xdr:row>
      <xdr:rowOff>101569</xdr:rowOff>
    </xdr:to>
    <xdr:cxnSp macro="">
      <xdr:nvCxnSpPr>
        <xdr:cNvPr id="528" name="直線コネクタ 527"/>
        <xdr:cNvCxnSpPr/>
      </xdr:nvCxnSpPr>
      <xdr:spPr>
        <a:xfrm>
          <a:off x="14592300" y="623755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65359</xdr:rowOff>
    </xdr:from>
    <xdr:to>
      <xdr:col>76</xdr:col>
      <xdr:colOff>114300</xdr:colOff>
      <xdr:row>36</xdr:row>
      <xdr:rowOff>139128</xdr:rowOff>
    </xdr:to>
    <xdr:cxnSp macro="">
      <xdr:nvCxnSpPr>
        <xdr:cNvPr id="531" name="直線コネクタ 530"/>
        <xdr:cNvCxnSpPr/>
      </xdr:nvCxnSpPr>
      <xdr:spPr>
        <a:xfrm flipV="1">
          <a:off x="13703300" y="6237559"/>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135928</xdr:rowOff>
    </xdr:from>
    <xdr:to>
      <xdr:col>71</xdr:col>
      <xdr:colOff>177800</xdr:colOff>
      <xdr:row>36</xdr:row>
      <xdr:rowOff>139128</xdr:rowOff>
    </xdr:to>
    <xdr:cxnSp macro="">
      <xdr:nvCxnSpPr>
        <xdr:cNvPr id="534" name="直線コネクタ 533"/>
        <xdr:cNvCxnSpPr/>
      </xdr:nvCxnSpPr>
      <xdr:spPr>
        <a:xfrm>
          <a:off x="12814300" y="63081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41946</xdr:rowOff>
    </xdr:from>
    <xdr:to>
      <xdr:col>85</xdr:col>
      <xdr:colOff>177800</xdr:colOff>
      <xdr:row>36</xdr:row>
      <xdr:rowOff>143546</xdr:rowOff>
    </xdr:to>
    <xdr:sp macro="" textlink="">
      <xdr:nvSpPr>
        <xdr:cNvPr id="544" name="楕円 543"/>
        <xdr:cNvSpPr/>
      </xdr:nvSpPr>
      <xdr:spPr>
        <a:xfrm>
          <a:off x="16268700" y="62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64823</xdr:rowOff>
    </xdr:from>
    <xdr:ext cx="534377" cy="259045"/>
    <xdr:sp macro="" textlink="">
      <xdr:nvSpPr>
        <xdr:cNvPr id="545" name="消防費該当値テキスト"/>
        <xdr:cNvSpPr txBox="1"/>
      </xdr:nvSpPr>
      <xdr:spPr>
        <a:xfrm>
          <a:off x="16370300" y="60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50769</xdr:rowOff>
    </xdr:from>
    <xdr:to>
      <xdr:col>81</xdr:col>
      <xdr:colOff>101600</xdr:colOff>
      <xdr:row>36</xdr:row>
      <xdr:rowOff>152369</xdr:rowOff>
    </xdr:to>
    <xdr:sp macro="" textlink="">
      <xdr:nvSpPr>
        <xdr:cNvPr id="546" name="楕円 545"/>
        <xdr:cNvSpPr/>
      </xdr:nvSpPr>
      <xdr:spPr>
        <a:xfrm>
          <a:off x="154305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168896</xdr:rowOff>
    </xdr:from>
    <xdr:ext cx="534377" cy="259045"/>
    <xdr:sp macro="" textlink="">
      <xdr:nvSpPr>
        <xdr:cNvPr id="547" name="テキスト ボックス 546"/>
        <xdr:cNvSpPr txBox="1"/>
      </xdr:nvSpPr>
      <xdr:spPr>
        <a:xfrm>
          <a:off x="15214111" y="5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14559</xdr:rowOff>
    </xdr:from>
    <xdr:to>
      <xdr:col>76</xdr:col>
      <xdr:colOff>165100</xdr:colOff>
      <xdr:row>36</xdr:row>
      <xdr:rowOff>116159</xdr:rowOff>
    </xdr:to>
    <xdr:sp macro="" textlink="">
      <xdr:nvSpPr>
        <xdr:cNvPr id="548" name="楕円 547"/>
        <xdr:cNvSpPr/>
      </xdr:nvSpPr>
      <xdr:spPr>
        <a:xfrm>
          <a:off x="14541500" y="61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132686</xdr:rowOff>
    </xdr:from>
    <xdr:ext cx="534377" cy="259045"/>
    <xdr:sp macro="" textlink="">
      <xdr:nvSpPr>
        <xdr:cNvPr id="549" name="テキスト ボックス 548"/>
        <xdr:cNvSpPr txBox="1"/>
      </xdr:nvSpPr>
      <xdr:spPr>
        <a:xfrm>
          <a:off x="14325111" y="59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88328</xdr:rowOff>
    </xdr:from>
    <xdr:to>
      <xdr:col>72</xdr:col>
      <xdr:colOff>38100</xdr:colOff>
      <xdr:row>37</xdr:row>
      <xdr:rowOff>18478</xdr:rowOff>
    </xdr:to>
    <xdr:sp macro="" textlink="">
      <xdr:nvSpPr>
        <xdr:cNvPr id="550" name="楕円 549"/>
        <xdr:cNvSpPr/>
      </xdr:nvSpPr>
      <xdr:spPr>
        <a:xfrm>
          <a:off x="13652500" y="62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9605</xdr:rowOff>
    </xdr:from>
    <xdr:ext cx="534377" cy="259045"/>
    <xdr:sp macro="" textlink="">
      <xdr:nvSpPr>
        <xdr:cNvPr id="551" name="テキスト ボックス 550"/>
        <xdr:cNvSpPr txBox="1"/>
      </xdr:nvSpPr>
      <xdr:spPr>
        <a:xfrm>
          <a:off x="13436111" y="63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85128</xdr:rowOff>
    </xdr:from>
    <xdr:to>
      <xdr:col>67</xdr:col>
      <xdr:colOff>101600</xdr:colOff>
      <xdr:row>37</xdr:row>
      <xdr:rowOff>15278</xdr:rowOff>
    </xdr:to>
    <xdr:sp macro="" textlink="">
      <xdr:nvSpPr>
        <xdr:cNvPr id="552" name="楕円 551"/>
        <xdr:cNvSpPr/>
      </xdr:nvSpPr>
      <xdr:spPr>
        <a:xfrm>
          <a:off x="12763500" y="62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6405</xdr:rowOff>
    </xdr:from>
    <xdr:ext cx="534377" cy="259045"/>
    <xdr:sp macro="" textlink="">
      <xdr:nvSpPr>
        <xdr:cNvPr id="553" name="テキスト ボックス 552"/>
        <xdr:cNvSpPr txBox="1"/>
      </xdr:nvSpPr>
      <xdr:spPr>
        <a:xfrm>
          <a:off x="12547111" y="63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148463</xdr:rowOff>
    </xdr:from>
    <xdr:to>
      <xdr:col>85</xdr:col>
      <xdr:colOff>127000</xdr:colOff>
      <xdr:row>58</xdr:row>
      <xdr:rowOff>53315</xdr:rowOff>
    </xdr:to>
    <xdr:cxnSp macro="">
      <xdr:nvCxnSpPr>
        <xdr:cNvPr id="583" name="直線コネクタ 582"/>
        <xdr:cNvCxnSpPr/>
      </xdr:nvCxnSpPr>
      <xdr:spPr>
        <a:xfrm>
          <a:off x="15481300" y="9921113"/>
          <a:ext cx="8382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148463</xdr:rowOff>
    </xdr:from>
    <xdr:to>
      <xdr:col>81</xdr:col>
      <xdr:colOff>50800</xdr:colOff>
      <xdr:row>58</xdr:row>
      <xdr:rowOff>20638</xdr:rowOff>
    </xdr:to>
    <xdr:cxnSp macro="">
      <xdr:nvCxnSpPr>
        <xdr:cNvPr id="586" name="直線コネクタ 585"/>
        <xdr:cNvCxnSpPr/>
      </xdr:nvCxnSpPr>
      <xdr:spPr>
        <a:xfrm flipV="1">
          <a:off x="14592300" y="9921113"/>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20638</xdr:rowOff>
    </xdr:from>
    <xdr:to>
      <xdr:col>76</xdr:col>
      <xdr:colOff>114300</xdr:colOff>
      <xdr:row>58</xdr:row>
      <xdr:rowOff>74778</xdr:rowOff>
    </xdr:to>
    <xdr:cxnSp macro="">
      <xdr:nvCxnSpPr>
        <xdr:cNvPr id="589" name="直線コネクタ 588"/>
        <xdr:cNvCxnSpPr/>
      </xdr:nvCxnSpPr>
      <xdr:spPr>
        <a:xfrm flipV="1">
          <a:off x="13703300" y="9964738"/>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142139</xdr:rowOff>
    </xdr:from>
    <xdr:to>
      <xdr:col>71</xdr:col>
      <xdr:colOff>177800</xdr:colOff>
      <xdr:row>58</xdr:row>
      <xdr:rowOff>74778</xdr:rowOff>
    </xdr:to>
    <xdr:cxnSp macro="">
      <xdr:nvCxnSpPr>
        <xdr:cNvPr id="592" name="直線コネクタ 591"/>
        <xdr:cNvCxnSpPr/>
      </xdr:nvCxnSpPr>
      <xdr:spPr>
        <a:xfrm>
          <a:off x="12814300" y="9914789"/>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2515</xdr:rowOff>
    </xdr:from>
    <xdr:to>
      <xdr:col>85</xdr:col>
      <xdr:colOff>177800</xdr:colOff>
      <xdr:row>58</xdr:row>
      <xdr:rowOff>104115</xdr:rowOff>
    </xdr:to>
    <xdr:sp macro="" textlink="">
      <xdr:nvSpPr>
        <xdr:cNvPr id="602" name="楕円 601"/>
        <xdr:cNvSpPr/>
      </xdr:nvSpPr>
      <xdr:spPr>
        <a:xfrm>
          <a:off x="16268700" y="9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152392</xdr:rowOff>
    </xdr:from>
    <xdr:ext cx="534377" cy="259045"/>
    <xdr:sp macro="" textlink="">
      <xdr:nvSpPr>
        <xdr:cNvPr id="603" name="教育費該当値テキスト"/>
        <xdr:cNvSpPr txBox="1"/>
      </xdr:nvSpPr>
      <xdr:spPr>
        <a:xfrm>
          <a:off x="16370300" y="9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97663</xdr:rowOff>
    </xdr:from>
    <xdr:to>
      <xdr:col>81</xdr:col>
      <xdr:colOff>101600</xdr:colOff>
      <xdr:row>58</xdr:row>
      <xdr:rowOff>27813</xdr:rowOff>
    </xdr:to>
    <xdr:sp macro="" textlink="">
      <xdr:nvSpPr>
        <xdr:cNvPr id="604" name="楕円 603"/>
        <xdr:cNvSpPr/>
      </xdr:nvSpPr>
      <xdr:spPr>
        <a:xfrm>
          <a:off x="15430500" y="98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44340</xdr:rowOff>
    </xdr:from>
    <xdr:ext cx="534377" cy="259045"/>
    <xdr:sp macro="" textlink="">
      <xdr:nvSpPr>
        <xdr:cNvPr id="605" name="テキスト ボックス 604"/>
        <xdr:cNvSpPr txBox="1"/>
      </xdr:nvSpPr>
      <xdr:spPr>
        <a:xfrm>
          <a:off x="15214111" y="96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141288</xdr:rowOff>
    </xdr:from>
    <xdr:to>
      <xdr:col>76</xdr:col>
      <xdr:colOff>165100</xdr:colOff>
      <xdr:row>58</xdr:row>
      <xdr:rowOff>71438</xdr:rowOff>
    </xdr:to>
    <xdr:sp macro="" textlink="">
      <xdr:nvSpPr>
        <xdr:cNvPr id="606" name="楕円 605"/>
        <xdr:cNvSpPr/>
      </xdr:nvSpPr>
      <xdr:spPr>
        <a:xfrm>
          <a:off x="14541500" y="9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87965</xdr:rowOff>
    </xdr:from>
    <xdr:ext cx="534377" cy="259045"/>
    <xdr:sp macro="" textlink="">
      <xdr:nvSpPr>
        <xdr:cNvPr id="607" name="テキスト ボックス 606"/>
        <xdr:cNvSpPr txBox="1"/>
      </xdr:nvSpPr>
      <xdr:spPr>
        <a:xfrm>
          <a:off x="14325111" y="96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23978</xdr:rowOff>
    </xdr:from>
    <xdr:to>
      <xdr:col>72</xdr:col>
      <xdr:colOff>38100</xdr:colOff>
      <xdr:row>58</xdr:row>
      <xdr:rowOff>125578</xdr:rowOff>
    </xdr:to>
    <xdr:sp macro="" textlink="">
      <xdr:nvSpPr>
        <xdr:cNvPr id="608" name="楕円 607"/>
        <xdr:cNvSpPr/>
      </xdr:nvSpPr>
      <xdr:spPr>
        <a:xfrm>
          <a:off x="13652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116705</xdr:rowOff>
    </xdr:from>
    <xdr:ext cx="534377" cy="259045"/>
    <xdr:sp macro="" textlink="">
      <xdr:nvSpPr>
        <xdr:cNvPr id="609" name="テキスト ボックス 608"/>
        <xdr:cNvSpPr txBox="1"/>
      </xdr:nvSpPr>
      <xdr:spPr>
        <a:xfrm>
          <a:off x="13436111" y="100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91339</xdr:rowOff>
    </xdr:from>
    <xdr:to>
      <xdr:col>67</xdr:col>
      <xdr:colOff>101600</xdr:colOff>
      <xdr:row>58</xdr:row>
      <xdr:rowOff>21489</xdr:rowOff>
    </xdr:to>
    <xdr:sp macro="" textlink="">
      <xdr:nvSpPr>
        <xdr:cNvPr id="610" name="楕円 609"/>
        <xdr:cNvSpPr/>
      </xdr:nvSpPr>
      <xdr:spPr>
        <a:xfrm>
          <a:off x="12763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38016</xdr:rowOff>
    </xdr:from>
    <xdr:ext cx="534377" cy="259045"/>
    <xdr:sp macro="" textlink="">
      <xdr:nvSpPr>
        <xdr:cNvPr id="611" name="テキスト ボックス 610"/>
        <xdr:cNvSpPr txBox="1"/>
      </xdr:nvSpPr>
      <xdr:spPr>
        <a:xfrm>
          <a:off x="12547111" y="96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32860</xdr:rowOff>
    </xdr:from>
    <xdr:to>
      <xdr:col>85</xdr:col>
      <xdr:colOff>127000</xdr:colOff>
      <xdr:row>79</xdr:row>
      <xdr:rowOff>36689</xdr:rowOff>
    </xdr:to>
    <xdr:cxnSp macro="">
      <xdr:nvCxnSpPr>
        <xdr:cNvPr id="640" name="直線コネクタ 639"/>
        <xdr:cNvCxnSpPr/>
      </xdr:nvCxnSpPr>
      <xdr:spPr>
        <a:xfrm>
          <a:off x="15481300" y="1357741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6476</xdr:rowOff>
    </xdr:from>
    <xdr:to>
      <xdr:col>81</xdr:col>
      <xdr:colOff>50800</xdr:colOff>
      <xdr:row>79</xdr:row>
      <xdr:rowOff>32860</xdr:rowOff>
    </xdr:to>
    <xdr:cxnSp macro="">
      <xdr:nvCxnSpPr>
        <xdr:cNvPr id="643" name="直線コネクタ 642"/>
        <xdr:cNvCxnSpPr/>
      </xdr:nvCxnSpPr>
      <xdr:spPr>
        <a:xfrm>
          <a:off x="14592300" y="13551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6476</xdr:rowOff>
    </xdr:from>
    <xdr:to>
      <xdr:col>76</xdr:col>
      <xdr:colOff>114300</xdr:colOff>
      <xdr:row>79</xdr:row>
      <xdr:rowOff>11790</xdr:rowOff>
    </xdr:to>
    <xdr:cxnSp macro="">
      <xdr:nvCxnSpPr>
        <xdr:cNvPr id="646" name="直線コネクタ 645"/>
        <xdr:cNvCxnSpPr/>
      </xdr:nvCxnSpPr>
      <xdr:spPr>
        <a:xfrm flipV="1">
          <a:off x="13703300" y="13551026"/>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11790</xdr:rowOff>
    </xdr:from>
    <xdr:to>
      <xdr:col>71</xdr:col>
      <xdr:colOff>177800</xdr:colOff>
      <xdr:row>79</xdr:row>
      <xdr:rowOff>37863</xdr:rowOff>
    </xdr:to>
    <xdr:cxnSp macro="">
      <xdr:nvCxnSpPr>
        <xdr:cNvPr id="649" name="直線コネクタ 648"/>
        <xdr:cNvCxnSpPr/>
      </xdr:nvCxnSpPr>
      <xdr:spPr>
        <a:xfrm flipV="1">
          <a:off x="12814300" y="13556340"/>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157339</xdr:rowOff>
    </xdr:from>
    <xdr:to>
      <xdr:col>85</xdr:col>
      <xdr:colOff>177800</xdr:colOff>
      <xdr:row>79</xdr:row>
      <xdr:rowOff>87489</xdr:rowOff>
    </xdr:to>
    <xdr:sp macro="" textlink="">
      <xdr:nvSpPr>
        <xdr:cNvPr id="659" name="楕円 658"/>
        <xdr:cNvSpPr/>
      </xdr:nvSpPr>
      <xdr:spPr>
        <a:xfrm>
          <a:off x="16268700" y="135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116716</xdr:rowOff>
    </xdr:from>
    <xdr:ext cx="469744" cy="259045"/>
    <xdr:sp macro="" textlink="">
      <xdr:nvSpPr>
        <xdr:cNvPr id="660" name="災害復旧費該当値テキスト"/>
        <xdr:cNvSpPr txBox="1"/>
      </xdr:nvSpPr>
      <xdr:spPr>
        <a:xfrm>
          <a:off x="16370300" y="133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153510</xdr:rowOff>
    </xdr:from>
    <xdr:to>
      <xdr:col>81</xdr:col>
      <xdr:colOff>101600</xdr:colOff>
      <xdr:row>79</xdr:row>
      <xdr:rowOff>83660</xdr:rowOff>
    </xdr:to>
    <xdr:sp macro="" textlink="">
      <xdr:nvSpPr>
        <xdr:cNvPr id="661" name="楕円 660"/>
        <xdr:cNvSpPr/>
      </xdr:nvSpPr>
      <xdr:spPr>
        <a:xfrm>
          <a:off x="15430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100187</xdr:rowOff>
    </xdr:from>
    <xdr:ext cx="469744" cy="259045"/>
    <xdr:sp macro="" textlink="">
      <xdr:nvSpPr>
        <xdr:cNvPr id="662" name="テキスト ボックス 661"/>
        <xdr:cNvSpPr txBox="1"/>
      </xdr:nvSpPr>
      <xdr:spPr>
        <a:xfrm>
          <a:off x="15246428" y="133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127126</xdr:rowOff>
    </xdr:from>
    <xdr:to>
      <xdr:col>76</xdr:col>
      <xdr:colOff>165100</xdr:colOff>
      <xdr:row>79</xdr:row>
      <xdr:rowOff>57276</xdr:rowOff>
    </xdr:to>
    <xdr:sp macro="" textlink="">
      <xdr:nvSpPr>
        <xdr:cNvPr id="663" name="楕円 662"/>
        <xdr:cNvSpPr/>
      </xdr:nvSpPr>
      <xdr:spPr>
        <a:xfrm>
          <a:off x="14541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73803</xdr:rowOff>
    </xdr:from>
    <xdr:ext cx="469744" cy="259045"/>
    <xdr:sp macro="" textlink="">
      <xdr:nvSpPr>
        <xdr:cNvPr id="664" name="テキスト ボックス 663"/>
        <xdr:cNvSpPr txBox="1"/>
      </xdr:nvSpPr>
      <xdr:spPr>
        <a:xfrm>
          <a:off x="14357428" y="132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132440</xdr:rowOff>
    </xdr:from>
    <xdr:to>
      <xdr:col>72</xdr:col>
      <xdr:colOff>38100</xdr:colOff>
      <xdr:row>79</xdr:row>
      <xdr:rowOff>62590</xdr:rowOff>
    </xdr:to>
    <xdr:sp macro="" textlink="">
      <xdr:nvSpPr>
        <xdr:cNvPr id="665" name="楕円 664"/>
        <xdr:cNvSpPr/>
      </xdr:nvSpPr>
      <xdr:spPr>
        <a:xfrm>
          <a:off x="13652500" y="135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79117</xdr:rowOff>
    </xdr:from>
    <xdr:ext cx="469744" cy="259045"/>
    <xdr:sp macro="" textlink="">
      <xdr:nvSpPr>
        <xdr:cNvPr id="666" name="テキスト ボックス 665"/>
        <xdr:cNvSpPr txBox="1"/>
      </xdr:nvSpPr>
      <xdr:spPr>
        <a:xfrm>
          <a:off x="13468428" y="132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158513</xdr:rowOff>
    </xdr:from>
    <xdr:to>
      <xdr:col>67</xdr:col>
      <xdr:colOff>101600</xdr:colOff>
      <xdr:row>79</xdr:row>
      <xdr:rowOff>88663</xdr:rowOff>
    </xdr:to>
    <xdr:sp macro="" textlink="">
      <xdr:nvSpPr>
        <xdr:cNvPr id="667" name="楕円 666"/>
        <xdr:cNvSpPr/>
      </xdr:nvSpPr>
      <xdr:spPr>
        <a:xfrm>
          <a:off x="12763500" y="135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105190</xdr:rowOff>
    </xdr:from>
    <xdr:ext cx="469744" cy="259045"/>
    <xdr:sp macro="" textlink="">
      <xdr:nvSpPr>
        <xdr:cNvPr id="668" name="テキスト ボックス 667"/>
        <xdr:cNvSpPr txBox="1"/>
      </xdr:nvSpPr>
      <xdr:spPr>
        <a:xfrm>
          <a:off x="12579428" y="1330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118047</xdr:rowOff>
    </xdr:from>
    <xdr:to>
      <xdr:col>85</xdr:col>
      <xdr:colOff>127000</xdr:colOff>
      <xdr:row>97</xdr:row>
      <xdr:rowOff>139991</xdr:rowOff>
    </xdr:to>
    <xdr:cxnSp macro="">
      <xdr:nvCxnSpPr>
        <xdr:cNvPr id="697" name="直線コネクタ 696"/>
        <xdr:cNvCxnSpPr/>
      </xdr:nvCxnSpPr>
      <xdr:spPr>
        <a:xfrm>
          <a:off x="15481300" y="16748697"/>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100712</xdr:rowOff>
    </xdr:from>
    <xdr:to>
      <xdr:col>81</xdr:col>
      <xdr:colOff>50800</xdr:colOff>
      <xdr:row>97</xdr:row>
      <xdr:rowOff>118047</xdr:rowOff>
    </xdr:to>
    <xdr:cxnSp macro="">
      <xdr:nvCxnSpPr>
        <xdr:cNvPr id="700" name="直線コネクタ 699"/>
        <xdr:cNvCxnSpPr/>
      </xdr:nvCxnSpPr>
      <xdr:spPr>
        <a:xfrm>
          <a:off x="14592300" y="16731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56528</xdr:rowOff>
    </xdr:from>
    <xdr:to>
      <xdr:col>76</xdr:col>
      <xdr:colOff>114300</xdr:colOff>
      <xdr:row>97</xdr:row>
      <xdr:rowOff>100712</xdr:rowOff>
    </xdr:to>
    <xdr:cxnSp macro="">
      <xdr:nvCxnSpPr>
        <xdr:cNvPr id="703" name="直線コネクタ 702"/>
        <xdr:cNvCxnSpPr/>
      </xdr:nvCxnSpPr>
      <xdr:spPr>
        <a:xfrm>
          <a:off x="13703300" y="16687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26429</xdr:rowOff>
    </xdr:from>
    <xdr:to>
      <xdr:col>71</xdr:col>
      <xdr:colOff>177800</xdr:colOff>
      <xdr:row>97</xdr:row>
      <xdr:rowOff>56528</xdr:rowOff>
    </xdr:to>
    <xdr:cxnSp macro="">
      <xdr:nvCxnSpPr>
        <xdr:cNvPr id="706" name="直線コネクタ 705"/>
        <xdr:cNvCxnSpPr/>
      </xdr:nvCxnSpPr>
      <xdr:spPr>
        <a:xfrm>
          <a:off x="12814300" y="1665707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89191</xdr:rowOff>
    </xdr:from>
    <xdr:to>
      <xdr:col>85</xdr:col>
      <xdr:colOff>177800</xdr:colOff>
      <xdr:row>98</xdr:row>
      <xdr:rowOff>19341</xdr:rowOff>
    </xdr:to>
    <xdr:sp macro="" textlink="">
      <xdr:nvSpPr>
        <xdr:cNvPr id="716" name="楕円 715"/>
        <xdr:cNvSpPr/>
      </xdr:nvSpPr>
      <xdr:spPr>
        <a:xfrm>
          <a:off x="162687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4118</xdr:rowOff>
    </xdr:from>
    <xdr:ext cx="534377" cy="259045"/>
    <xdr:sp macro="" textlink="">
      <xdr:nvSpPr>
        <xdr:cNvPr id="717" name="公債費該当値テキスト"/>
        <xdr:cNvSpPr txBox="1"/>
      </xdr:nvSpPr>
      <xdr:spPr>
        <a:xfrm>
          <a:off x="16370300" y="166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67247</xdr:rowOff>
    </xdr:from>
    <xdr:to>
      <xdr:col>81</xdr:col>
      <xdr:colOff>101600</xdr:colOff>
      <xdr:row>97</xdr:row>
      <xdr:rowOff>168847</xdr:rowOff>
    </xdr:to>
    <xdr:sp macro="" textlink="">
      <xdr:nvSpPr>
        <xdr:cNvPr id="718" name="楕円 717"/>
        <xdr:cNvSpPr/>
      </xdr:nvSpPr>
      <xdr:spPr>
        <a:xfrm>
          <a:off x="15430500" y="166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159974</xdr:rowOff>
    </xdr:from>
    <xdr:ext cx="534377" cy="259045"/>
    <xdr:sp macro="" textlink="">
      <xdr:nvSpPr>
        <xdr:cNvPr id="719" name="テキスト ボックス 718"/>
        <xdr:cNvSpPr txBox="1"/>
      </xdr:nvSpPr>
      <xdr:spPr>
        <a:xfrm>
          <a:off x="15214111" y="16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49912</xdr:rowOff>
    </xdr:from>
    <xdr:to>
      <xdr:col>76</xdr:col>
      <xdr:colOff>165100</xdr:colOff>
      <xdr:row>97</xdr:row>
      <xdr:rowOff>151512</xdr:rowOff>
    </xdr:to>
    <xdr:sp macro="" textlink="">
      <xdr:nvSpPr>
        <xdr:cNvPr id="720" name="楕円 719"/>
        <xdr:cNvSpPr/>
      </xdr:nvSpPr>
      <xdr:spPr>
        <a:xfrm>
          <a:off x="14541500" y="166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142639</xdr:rowOff>
    </xdr:from>
    <xdr:ext cx="534377" cy="259045"/>
    <xdr:sp macro="" textlink="">
      <xdr:nvSpPr>
        <xdr:cNvPr id="721" name="テキスト ボックス 720"/>
        <xdr:cNvSpPr txBox="1"/>
      </xdr:nvSpPr>
      <xdr:spPr>
        <a:xfrm>
          <a:off x="14325111" y="167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5728</xdr:rowOff>
    </xdr:from>
    <xdr:to>
      <xdr:col>72</xdr:col>
      <xdr:colOff>38100</xdr:colOff>
      <xdr:row>97</xdr:row>
      <xdr:rowOff>107328</xdr:rowOff>
    </xdr:to>
    <xdr:sp macro="" textlink="">
      <xdr:nvSpPr>
        <xdr:cNvPr id="722" name="楕円 721"/>
        <xdr:cNvSpPr/>
      </xdr:nvSpPr>
      <xdr:spPr>
        <a:xfrm>
          <a:off x="13652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98455</xdr:rowOff>
    </xdr:from>
    <xdr:ext cx="534377" cy="259045"/>
    <xdr:sp macro="" textlink="">
      <xdr:nvSpPr>
        <xdr:cNvPr id="723" name="テキスト ボックス 722"/>
        <xdr:cNvSpPr txBox="1"/>
      </xdr:nvSpPr>
      <xdr:spPr>
        <a:xfrm>
          <a:off x="13436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147079</xdr:rowOff>
    </xdr:from>
    <xdr:to>
      <xdr:col>67</xdr:col>
      <xdr:colOff>101600</xdr:colOff>
      <xdr:row>97</xdr:row>
      <xdr:rowOff>77229</xdr:rowOff>
    </xdr:to>
    <xdr:sp macro="" textlink="">
      <xdr:nvSpPr>
        <xdr:cNvPr id="724" name="楕円 723"/>
        <xdr:cNvSpPr/>
      </xdr:nvSpPr>
      <xdr:spPr>
        <a:xfrm>
          <a:off x="12763500" y="166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68356</xdr:rowOff>
    </xdr:from>
    <xdr:ext cx="534377" cy="259045"/>
    <xdr:sp macro="" textlink="">
      <xdr:nvSpPr>
        <xdr:cNvPr id="725" name="テキスト ボックス 724"/>
        <xdr:cNvSpPr txBox="1"/>
      </xdr:nvSpPr>
      <xdr:spPr>
        <a:xfrm>
          <a:off x="12547111" y="166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62,991</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10,352,556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で，住民数は前年度から</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28,564</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3,875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362,434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5,616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51,068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112.4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となった。これは，普通交付税が不交付となったことに伴う返還金，まほろばホールの修繕，ふるさと納税の基金積立の増加によるものである。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民生費は前値度から</a:t>
          </a:r>
          <a:r>
            <a:rPr kumimoji="1" lang="en-US" altLang="ja-JP" sz="1300">
              <a:latin typeface="ＭＳ Ｐゴシック" panose="020B0600070205080204" pitchFamily="50" charset="-128"/>
              <a:ea typeface="ＭＳ Ｐゴシック" panose="020B0600070205080204" pitchFamily="50" charset="-128"/>
            </a:rPr>
            <a:t>15,224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125,892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113.8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となった。これは，民間認可保育所施設の整備に対する補助金，宮床児童館建築により増加したもの。</a:t>
          </a:r>
        </a:p>
        <a:p>
          <a:r>
            <a:rPr kumimoji="1" lang="ja-JP" altLang="en-US" sz="1300">
              <a:latin typeface="ＭＳ Ｐゴシック" panose="020B0600070205080204" pitchFamily="50" charset="-128"/>
              <a:ea typeface="ＭＳ Ｐゴシック" panose="020B0600070205080204" pitchFamily="50" charset="-128"/>
            </a:rPr>
            <a:t>衛生費の減少は，一部事務組合の負担金のうち環境管理センターごみ処理施設建設工事にかかる負担金の減少によるもの。</a:t>
          </a:r>
        </a:p>
        <a:p>
          <a:r>
            <a:rPr kumimoji="1" lang="ja-JP" altLang="en-US" sz="1300">
              <a:latin typeface="ＭＳ Ｐゴシック" panose="020B0600070205080204" pitchFamily="50" charset="-128"/>
              <a:ea typeface="ＭＳ Ｐゴシック" panose="020B0600070205080204" pitchFamily="50" charset="-128"/>
            </a:rPr>
            <a:t>土木費の増加は，橋梁下部工新設工事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町道吉岡宮床線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前金払，子育て支援住宅建設に係る設計及び造成経費の増加によるもの。</a:t>
          </a:r>
        </a:p>
        <a:p>
          <a:r>
            <a:rPr kumimoji="1" lang="ja-JP" altLang="en-US" sz="1300">
              <a:latin typeface="ＭＳ Ｐゴシック" panose="020B0600070205080204" pitchFamily="50" charset="-128"/>
              <a:ea typeface="ＭＳ Ｐゴシック" panose="020B0600070205080204" pitchFamily="50" charset="-128"/>
            </a:rPr>
            <a:t>教育費の減少は，宮床中学校校庭及び校舎増改築が完了したことによるもの。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財政調整基金残高は剰余金の積み立てにより年々増加しているものの，施設の老朽化等も考慮し計画的に取り崩していく必要がある。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実質収支額は，令和元年度予算への繰越事業の増加により平成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年度数値から減少しているものの良好な数値で推移している。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実質単年度収支は，基金積立額・取崩額が微小なことから実質収支の増減に応じて推移している。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町内企業の業績が良好であり，法人町民税が伸びていることによる歳入の増加が主な要因となっているものの，経済の動向に左右され，年度ごとの増減幅が大きくなることから注視していく必要がある。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引き続き各会計で赤字が発生しないよう健全財政の維持に努める。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分子構造の各項目について概ね減少傾向であり，実質公債費比率の分子についても減少傾向にある。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地方債の発行の抑制に努めたことにより元利償還金額が減少していることが要因である。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今後も地方債の適切な発行に努める。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地方債の発行の抑制に努めたことにより元利償還金額が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年続けて減少しており，将来負担比率の分子のマイナスに影響している。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また，将来負担額の各項目についても減少傾向にあり，充当可能財源等のうち充当可能基金が増加していることもマイナスとなっている要因として挙げられる。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今後も適正な地方債の発行と基金の増加に努める。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年度は町内企業の業績が好調で，法人町民税が大きく伸びたことにより基金残高合計は増加しているが，平成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年度も引き続き町民法人税が伸びている。このことにより，毎年，基金残高合計は増加している状況にある。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令和元年度以降に大型工事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子育て支援住宅整備，橋梁工事，小学校建替え，庁舎増築等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が控えていること，公共施設の維持・修繕及び長寿命化を考慮する必要があることから，地方債の発行と調整しつつ，適正な基金の管理に努める。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年度は主に次の基金について事業を行っている。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のこどもの医療費自己負担分を助成。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1,741,792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増額の主な要因は特定防衛施設周辺整備調整交付金事業基金として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千円の積み立てができ，また，ふるさと応援基金として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千円の積み立てができたことによるものである。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令和元年度以降において寄附の目的に応じた事業に充当していくこととし，また，小学校建替えを予定していることから学校校舎建設基金を充当していく。さらに，条例上，東日本大震災復興基金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年度までの運用となっていることから，適切な事業に充当していく。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基金の目的が類似するものについては，廃止・統合を行い，より弾力的な運用が図られるよう進めていく。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年度に引き続き町内企業の業績が好調で，平成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年度の町民法人税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令和元年度以降に大型工事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子育て支援住宅整備，橋梁工事，小学校建替え，庁舎増築等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が控えていること，公共施設及び公共インフラの多くが耐用年数の中間年を経過し，厳しい財政運営が予測されることから，地方債の発行と調整しつつ，適正な基金の管理に努める。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繰上償還等により財政健全化に努める。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本町の保有する資産全体として，全体の約半分が償却されている状態である。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特に庁舎は平成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年に，出張所は平成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年の年に移転して比較的新しいこともあり，全体の償却率を引き下げているものの，その他の資産の老朽化が進んでいることがわかる。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0" name="楕円 89"/>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1" name="有形固定資産減価償却率該当値テキスト"/>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92" name="楕円 91"/>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92256</xdr:rowOff>
    </xdr:to>
    <xdr:cxnSp macro="">
      <xdr:nvCxnSpPr>
        <xdr:cNvPr id="93" name="直線コネクタ 92"/>
        <xdr:cNvCxnSpPr/>
      </xdr:nvCxnSpPr>
      <xdr:spPr>
        <a:xfrm flipV="1">
          <a:off x="4051300" y="62977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95159</xdr:rowOff>
    </xdr:from>
    <xdr:to>
      <xdr:col>15</xdr:col>
      <xdr:colOff>187325</xdr:colOff>
      <xdr:row>34</xdr:row>
      <xdr:rowOff>25309</xdr:rowOff>
    </xdr:to>
    <xdr:sp macro="" textlink="">
      <xdr:nvSpPr>
        <xdr:cNvPr id="94" name="楕円 93"/>
        <xdr:cNvSpPr/>
      </xdr:nvSpPr>
      <xdr:spPr>
        <a:xfrm>
          <a:off x="3238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145959</xdr:rowOff>
    </xdr:to>
    <xdr:cxnSp macro="">
      <xdr:nvCxnSpPr>
        <xdr:cNvPr id="95" name="直線コネクタ 94"/>
        <xdr:cNvCxnSpPr/>
      </xdr:nvCxnSpPr>
      <xdr:spPr>
        <a:xfrm flipV="1">
          <a:off x="3289300" y="6350181"/>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6" name="楕円 95"/>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13335</xdr:rowOff>
    </xdr:from>
    <xdr:to>
      <xdr:col>15</xdr:col>
      <xdr:colOff>136525</xdr:colOff>
      <xdr:row>33</xdr:row>
      <xdr:rowOff>145959</xdr:rowOff>
    </xdr:to>
    <xdr:cxnSp macro="">
      <xdr:nvCxnSpPr>
        <xdr:cNvPr id="97" name="直線コネクタ 96"/>
        <xdr:cNvCxnSpPr/>
      </xdr:nvCxnSpPr>
      <xdr:spPr>
        <a:xfrm>
          <a:off x="2527300" y="6442710"/>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101" name="n_1mainValue有形固定資産減価償却率"/>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16436</xdr:rowOff>
    </xdr:from>
    <xdr:ext cx="405111" cy="259045"/>
    <xdr:sp macro="" textlink="">
      <xdr:nvSpPr>
        <xdr:cNvPr id="102" name="n_2mainValue有形固定資産減価償却率"/>
        <xdr:cNvSpPr txBox="1"/>
      </xdr:nvSpPr>
      <xdr:spPr>
        <a:xfrm>
          <a:off x="3086744" y="661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3"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近年，本町では，比較的公債の発行総額が少なく推移してきたこともあり，債務償還比率も全国・県平均を大きく下回っている。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しかしながら，本町では経済の動向によって財政状況が左右される特有性があることから，経済の動向によっては公債の発行が必要になることが想定される。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112197</xdr:rowOff>
    </xdr:from>
    <xdr:to>
      <xdr:col>76</xdr:col>
      <xdr:colOff>73025</xdr:colOff>
      <xdr:row>34</xdr:row>
      <xdr:rowOff>42347</xdr:rowOff>
    </xdr:to>
    <xdr:sp macro="" textlink="">
      <xdr:nvSpPr>
        <xdr:cNvPr id="143" name="楕円 142"/>
        <xdr:cNvSpPr/>
      </xdr:nvSpPr>
      <xdr:spPr>
        <a:xfrm>
          <a:off x="14744700" y="65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27124</xdr:rowOff>
    </xdr:from>
    <xdr:ext cx="469744" cy="259045"/>
    <xdr:sp macro="" textlink="">
      <xdr:nvSpPr>
        <xdr:cNvPr id="144" name="債務償還比率該当値テキスト"/>
        <xdr:cNvSpPr txBox="1"/>
      </xdr:nvSpPr>
      <xdr:spPr>
        <a:xfrm>
          <a:off x="14846300" y="64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62885</xdr:rowOff>
    </xdr:from>
    <xdr:to>
      <xdr:col>72</xdr:col>
      <xdr:colOff>123825</xdr:colOff>
      <xdr:row>33</xdr:row>
      <xdr:rowOff>164485</xdr:rowOff>
    </xdr:to>
    <xdr:sp macro="" textlink="">
      <xdr:nvSpPr>
        <xdr:cNvPr id="145" name="楕円 144"/>
        <xdr:cNvSpPr/>
      </xdr:nvSpPr>
      <xdr:spPr>
        <a:xfrm>
          <a:off x="14033500" y="64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113685</xdr:rowOff>
    </xdr:from>
    <xdr:to>
      <xdr:col>76</xdr:col>
      <xdr:colOff>22225</xdr:colOff>
      <xdr:row>33</xdr:row>
      <xdr:rowOff>162997</xdr:rowOff>
    </xdr:to>
    <xdr:cxnSp macro="">
      <xdr:nvCxnSpPr>
        <xdr:cNvPr id="146" name="直線コネクタ 145"/>
        <xdr:cNvCxnSpPr/>
      </xdr:nvCxnSpPr>
      <xdr:spPr>
        <a:xfrm>
          <a:off x="14084300" y="6543060"/>
          <a:ext cx="711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155612</xdr:rowOff>
    </xdr:from>
    <xdr:ext cx="469744" cy="259045"/>
    <xdr:sp macro="" textlink="">
      <xdr:nvSpPr>
        <xdr:cNvPr id="148" name="n_1mainValue債務償還比率"/>
        <xdr:cNvSpPr txBox="1"/>
      </xdr:nvSpPr>
      <xdr:spPr>
        <a:xfrm>
          <a:off x="13836727" y="65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49530</xdr:rowOff>
    </xdr:to>
    <xdr:cxnSp macro="">
      <xdr:nvCxnSpPr>
        <xdr:cNvPr id="74" name="直線コネクタ 73"/>
        <xdr:cNvCxnSpPr/>
      </xdr:nvCxnSpPr>
      <xdr:spPr>
        <a:xfrm flipV="1">
          <a:off x="3797300" y="65284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65405</xdr:rowOff>
    </xdr:from>
    <xdr:to>
      <xdr:col>15</xdr:col>
      <xdr:colOff>101600</xdr:colOff>
      <xdr:row>39</xdr:row>
      <xdr:rowOff>167005</xdr:rowOff>
    </xdr:to>
    <xdr:sp macro="" textlink="">
      <xdr:nvSpPr>
        <xdr:cNvPr id="75" name="楕円 74"/>
        <xdr:cNvSpPr/>
      </xdr:nvSpPr>
      <xdr:spPr>
        <a:xfrm>
          <a:off x="2857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39</xdr:row>
      <xdr:rowOff>116205</xdr:rowOff>
    </xdr:to>
    <xdr:cxnSp macro="">
      <xdr:nvCxnSpPr>
        <xdr:cNvPr id="76" name="直線コネクタ 75"/>
        <xdr:cNvCxnSpPr/>
      </xdr:nvCxnSpPr>
      <xdr:spPr>
        <a:xfrm flipV="1">
          <a:off x="2908300" y="656463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95885</xdr:rowOff>
    </xdr:from>
    <xdr:to>
      <xdr:col>10</xdr:col>
      <xdr:colOff>165100</xdr:colOff>
      <xdr:row>39</xdr:row>
      <xdr:rowOff>26035</xdr:rowOff>
    </xdr:to>
    <xdr:sp macro="" textlink="">
      <xdr:nvSpPr>
        <xdr:cNvPr id="77" name="楕円 76"/>
        <xdr:cNvSpPr/>
      </xdr:nvSpPr>
      <xdr:spPr>
        <a:xfrm>
          <a:off x="1968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39</xdr:row>
      <xdr:rowOff>116205</xdr:rowOff>
    </xdr:to>
    <xdr:cxnSp macro="">
      <xdr:nvCxnSpPr>
        <xdr:cNvPr id="78" name="直線コネクタ 77"/>
        <xdr:cNvCxnSpPr/>
      </xdr:nvCxnSpPr>
      <xdr:spPr>
        <a:xfrm>
          <a:off x="2019300" y="666178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2" name="n_1main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158132</xdr:rowOff>
    </xdr:from>
    <xdr:ext cx="405111" cy="259045"/>
    <xdr:sp macro="" textlink="">
      <xdr:nvSpPr>
        <xdr:cNvPr id="83" name="n_2mainValue【道路】&#10;有形固定資産減価償却率"/>
        <xdr:cNvSpPr txBox="1"/>
      </xdr:nvSpPr>
      <xdr:spPr>
        <a:xfrm>
          <a:off x="2705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17162</xdr:rowOff>
    </xdr:from>
    <xdr:ext cx="405111" cy="259045"/>
    <xdr:sp macro="" textlink="">
      <xdr:nvSpPr>
        <xdr:cNvPr id="84" name="n_3mainValue【道路】&#10;有形固定資産減価償却率"/>
        <xdr:cNvSpPr txBox="1"/>
      </xdr:nvSpPr>
      <xdr:spPr>
        <a:xfrm>
          <a:off x="1816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90368</xdr:rowOff>
    </xdr:from>
    <xdr:to>
      <xdr:col>55</xdr:col>
      <xdr:colOff>50800</xdr:colOff>
      <xdr:row>39</xdr:row>
      <xdr:rowOff>20518</xdr:rowOff>
    </xdr:to>
    <xdr:sp macro="" textlink="">
      <xdr:nvSpPr>
        <xdr:cNvPr id="121" name="楕円 120"/>
        <xdr:cNvSpPr/>
      </xdr:nvSpPr>
      <xdr:spPr>
        <a:xfrm>
          <a:off x="10426700" y="66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113245</xdr:rowOff>
    </xdr:from>
    <xdr:ext cx="534377" cy="259045"/>
    <xdr:sp macro="" textlink="">
      <xdr:nvSpPr>
        <xdr:cNvPr id="122" name="【道路】&#10;一人当たり延長該当値テキスト"/>
        <xdr:cNvSpPr txBox="1"/>
      </xdr:nvSpPr>
      <xdr:spPr>
        <a:xfrm>
          <a:off x="10515600" y="64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93935</xdr:rowOff>
    </xdr:from>
    <xdr:to>
      <xdr:col>50</xdr:col>
      <xdr:colOff>165100</xdr:colOff>
      <xdr:row>39</xdr:row>
      <xdr:rowOff>24085</xdr:rowOff>
    </xdr:to>
    <xdr:sp macro="" textlink="">
      <xdr:nvSpPr>
        <xdr:cNvPr id="123" name="楕円 122"/>
        <xdr:cNvSpPr/>
      </xdr:nvSpPr>
      <xdr:spPr>
        <a:xfrm>
          <a:off x="9588500" y="66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141168</xdr:rowOff>
    </xdr:from>
    <xdr:to>
      <xdr:col>55</xdr:col>
      <xdr:colOff>0</xdr:colOff>
      <xdr:row>38</xdr:row>
      <xdr:rowOff>144735</xdr:rowOff>
    </xdr:to>
    <xdr:cxnSp macro="">
      <xdr:nvCxnSpPr>
        <xdr:cNvPr id="124" name="直線コネクタ 123"/>
        <xdr:cNvCxnSpPr/>
      </xdr:nvCxnSpPr>
      <xdr:spPr>
        <a:xfrm flipV="1">
          <a:off x="9639300" y="6656268"/>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96541</xdr:rowOff>
    </xdr:from>
    <xdr:to>
      <xdr:col>46</xdr:col>
      <xdr:colOff>38100</xdr:colOff>
      <xdr:row>39</xdr:row>
      <xdr:rowOff>26691</xdr:rowOff>
    </xdr:to>
    <xdr:sp macro="" textlink="">
      <xdr:nvSpPr>
        <xdr:cNvPr id="125" name="楕円 124"/>
        <xdr:cNvSpPr/>
      </xdr:nvSpPr>
      <xdr:spPr>
        <a:xfrm>
          <a:off x="8699500" y="66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144735</xdr:rowOff>
    </xdr:from>
    <xdr:to>
      <xdr:col>50</xdr:col>
      <xdr:colOff>114300</xdr:colOff>
      <xdr:row>38</xdr:row>
      <xdr:rowOff>147341</xdr:rowOff>
    </xdr:to>
    <xdr:cxnSp macro="">
      <xdr:nvCxnSpPr>
        <xdr:cNvPr id="126" name="直線コネクタ 125"/>
        <xdr:cNvCxnSpPr/>
      </xdr:nvCxnSpPr>
      <xdr:spPr>
        <a:xfrm flipV="1">
          <a:off x="8750300" y="665983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105639</xdr:rowOff>
    </xdr:from>
    <xdr:to>
      <xdr:col>41</xdr:col>
      <xdr:colOff>101600</xdr:colOff>
      <xdr:row>39</xdr:row>
      <xdr:rowOff>35789</xdr:rowOff>
    </xdr:to>
    <xdr:sp macro="" textlink="">
      <xdr:nvSpPr>
        <xdr:cNvPr id="127" name="楕円 126"/>
        <xdr:cNvSpPr/>
      </xdr:nvSpPr>
      <xdr:spPr>
        <a:xfrm>
          <a:off x="7810500" y="66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147341</xdr:rowOff>
    </xdr:from>
    <xdr:to>
      <xdr:col>45</xdr:col>
      <xdr:colOff>177800</xdr:colOff>
      <xdr:row>38</xdr:row>
      <xdr:rowOff>156439</xdr:rowOff>
    </xdr:to>
    <xdr:cxnSp macro="">
      <xdr:nvCxnSpPr>
        <xdr:cNvPr id="128" name="直線コネクタ 127"/>
        <xdr:cNvCxnSpPr/>
      </xdr:nvCxnSpPr>
      <xdr:spPr>
        <a:xfrm flipV="1">
          <a:off x="7861300" y="6662441"/>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40611</xdr:rowOff>
    </xdr:from>
    <xdr:ext cx="534377" cy="259045"/>
    <xdr:sp macro="" textlink="">
      <xdr:nvSpPr>
        <xdr:cNvPr id="132" name="n_1mainValue【道路】&#10;一人当たり延長"/>
        <xdr:cNvSpPr txBox="1"/>
      </xdr:nvSpPr>
      <xdr:spPr>
        <a:xfrm>
          <a:off x="9359411" y="63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43217</xdr:rowOff>
    </xdr:from>
    <xdr:ext cx="534377" cy="259045"/>
    <xdr:sp macro="" textlink="">
      <xdr:nvSpPr>
        <xdr:cNvPr id="133" name="n_2mainValue【道路】&#10;一人当たり延長"/>
        <xdr:cNvSpPr txBox="1"/>
      </xdr:nvSpPr>
      <xdr:spPr>
        <a:xfrm>
          <a:off x="8483111" y="63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52316</xdr:rowOff>
    </xdr:from>
    <xdr:ext cx="534377" cy="259045"/>
    <xdr:sp macro="" textlink="">
      <xdr:nvSpPr>
        <xdr:cNvPr id="134" name="n_3mainValue【道路】&#10;一人当たり延長"/>
        <xdr:cNvSpPr txBox="1"/>
      </xdr:nvSpPr>
      <xdr:spPr>
        <a:xfrm>
          <a:off x="7594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5" name="楕円 174"/>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6"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77" name="楕円 176"/>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89807</xdr:rowOff>
    </xdr:to>
    <xdr:cxnSp macro="">
      <xdr:nvCxnSpPr>
        <xdr:cNvPr id="178" name="直線コネクタ 177"/>
        <xdr:cNvCxnSpPr/>
      </xdr:nvCxnSpPr>
      <xdr:spPr>
        <a:xfrm flipV="1">
          <a:off x="3797300" y="101841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79" name="楕円 178"/>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117566</xdr:rowOff>
    </xdr:to>
    <xdr:cxnSp macro="">
      <xdr:nvCxnSpPr>
        <xdr:cNvPr id="180" name="直線コネクタ 179"/>
        <xdr:cNvCxnSpPr/>
      </xdr:nvCxnSpPr>
      <xdr:spPr>
        <a:xfrm flipV="1">
          <a:off x="2908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81" name="楕円 180"/>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161653</xdr:rowOff>
    </xdr:to>
    <xdr:cxnSp macro="">
      <xdr:nvCxnSpPr>
        <xdr:cNvPr id="182" name="直線コネクタ 181"/>
        <xdr:cNvCxnSpPr/>
      </xdr:nvCxnSpPr>
      <xdr:spPr>
        <a:xfrm flipV="1">
          <a:off x="2019300" y="102331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131734</xdr:rowOff>
    </xdr:from>
    <xdr:ext cx="405111" cy="259045"/>
    <xdr:sp macro="" textlink="">
      <xdr:nvSpPr>
        <xdr:cNvPr id="186" name="n_1mainValue【橋りょう・トンネル】&#10;有形固定資産減価償却率"/>
        <xdr:cNvSpPr txBox="1"/>
      </xdr:nvSpPr>
      <xdr:spPr>
        <a:xfrm>
          <a:off x="3582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87" name="n_2main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32130</xdr:rowOff>
    </xdr:from>
    <xdr:ext cx="405111" cy="259045"/>
    <xdr:sp macro="" textlink="">
      <xdr:nvSpPr>
        <xdr:cNvPr id="188" name="n_3mainValue【橋りょう・トンネル】&#10;有形固定資産減価償却率"/>
        <xdr:cNvSpPr txBox="1"/>
      </xdr:nvSpPr>
      <xdr:spPr>
        <a:xfrm>
          <a:off x="1816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168049</xdr:rowOff>
    </xdr:from>
    <xdr:to>
      <xdr:col>55</xdr:col>
      <xdr:colOff>50800</xdr:colOff>
      <xdr:row>64</xdr:row>
      <xdr:rowOff>98199</xdr:rowOff>
    </xdr:to>
    <xdr:sp macro="" textlink="">
      <xdr:nvSpPr>
        <xdr:cNvPr id="229" name="楕円 228"/>
        <xdr:cNvSpPr/>
      </xdr:nvSpPr>
      <xdr:spPr>
        <a:xfrm>
          <a:off x="10426700" y="109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127426</xdr:rowOff>
    </xdr:from>
    <xdr:ext cx="599010" cy="259045"/>
    <xdr:sp macro="" textlink="">
      <xdr:nvSpPr>
        <xdr:cNvPr id="230" name="【橋りょう・トンネル】&#10;一人当たり有形固定資産（償却資産）額該当値テキスト"/>
        <xdr:cNvSpPr txBox="1"/>
      </xdr:nvSpPr>
      <xdr:spPr>
        <a:xfrm>
          <a:off x="10515600" y="1075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168950</xdr:rowOff>
    </xdr:from>
    <xdr:to>
      <xdr:col>50</xdr:col>
      <xdr:colOff>165100</xdr:colOff>
      <xdr:row>64</xdr:row>
      <xdr:rowOff>99100</xdr:rowOff>
    </xdr:to>
    <xdr:sp macro="" textlink="">
      <xdr:nvSpPr>
        <xdr:cNvPr id="231" name="楕円 230"/>
        <xdr:cNvSpPr/>
      </xdr:nvSpPr>
      <xdr:spPr>
        <a:xfrm>
          <a:off x="9588500" y="109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47399</xdr:rowOff>
    </xdr:from>
    <xdr:to>
      <xdr:col>55</xdr:col>
      <xdr:colOff>0</xdr:colOff>
      <xdr:row>64</xdr:row>
      <xdr:rowOff>48300</xdr:rowOff>
    </xdr:to>
    <xdr:cxnSp macro="">
      <xdr:nvCxnSpPr>
        <xdr:cNvPr id="232" name="直線コネクタ 231"/>
        <xdr:cNvCxnSpPr/>
      </xdr:nvCxnSpPr>
      <xdr:spPr>
        <a:xfrm flipV="1">
          <a:off x="9639300" y="11020199"/>
          <a:ext cx="8382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168918</xdr:rowOff>
    </xdr:from>
    <xdr:to>
      <xdr:col>46</xdr:col>
      <xdr:colOff>38100</xdr:colOff>
      <xdr:row>64</xdr:row>
      <xdr:rowOff>99068</xdr:rowOff>
    </xdr:to>
    <xdr:sp macro="" textlink="">
      <xdr:nvSpPr>
        <xdr:cNvPr id="233" name="楕円 232"/>
        <xdr:cNvSpPr/>
      </xdr:nvSpPr>
      <xdr:spPr>
        <a:xfrm>
          <a:off x="8699500" y="10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48268</xdr:rowOff>
    </xdr:from>
    <xdr:to>
      <xdr:col>50</xdr:col>
      <xdr:colOff>114300</xdr:colOff>
      <xdr:row>64</xdr:row>
      <xdr:rowOff>48300</xdr:rowOff>
    </xdr:to>
    <xdr:cxnSp macro="">
      <xdr:nvCxnSpPr>
        <xdr:cNvPr id="234" name="直線コネクタ 233"/>
        <xdr:cNvCxnSpPr/>
      </xdr:nvCxnSpPr>
      <xdr:spPr>
        <a:xfrm>
          <a:off x="8750300" y="1102106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168190</xdr:rowOff>
    </xdr:from>
    <xdr:to>
      <xdr:col>41</xdr:col>
      <xdr:colOff>101600</xdr:colOff>
      <xdr:row>64</xdr:row>
      <xdr:rowOff>98340</xdr:rowOff>
    </xdr:to>
    <xdr:sp macro="" textlink="">
      <xdr:nvSpPr>
        <xdr:cNvPr id="235" name="楕円 234"/>
        <xdr:cNvSpPr/>
      </xdr:nvSpPr>
      <xdr:spPr>
        <a:xfrm>
          <a:off x="7810500" y="10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47540</xdr:rowOff>
    </xdr:from>
    <xdr:to>
      <xdr:col>45</xdr:col>
      <xdr:colOff>177800</xdr:colOff>
      <xdr:row>64</xdr:row>
      <xdr:rowOff>48268</xdr:rowOff>
    </xdr:to>
    <xdr:cxnSp macro="">
      <xdr:nvCxnSpPr>
        <xdr:cNvPr id="236" name="直線コネクタ 235"/>
        <xdr:cNvCxnSpPr/>
      </xdr:nvCxnSpPr>
      <xdr:spPr>
        <a:xfrm>
          <a:off x="7861300" y="11020340"/>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115627</xdr:rowOff>
    </xdr:from>
    <xdr:ext cx="599010" cy="259045"/>
    <xdr:sp macro="" textlink="">
      <xdr:nvSpPr>
        <xdr:cNvPr id="240" name="n_1mainValue【橋りょう・トンネル】&#10;一人当たり有形固定資産（償却資産）額"/>
        <xdr:cNvSpPr txBox="1"/>
      </xdr:nvSpPr>
      <xdr:spPr>
        <a:xfrm>
          <a:off x="9327095" y="107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115595</xdr:rowOff>
    </xdr:from>
    <xdr:ext cx="599010" cy="259045"/>
    <xdr:sp macro="" textlink="">
      <xdr:nvSpPr>
        <xdr:cNvPr id="241" name="n_2mainValue【橋りょう・トンネル】&#10;一人当たり有形固定資産（償却資産）額"/>
        <xdr:cNvSpPr txBox="1"/>
      </xdr:nvSpPr>
      <xdr:spPr>
        <a:xfrm>
          <a:off x="8450795" y="107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114867</xdr:rowOff>
    </xdr:from>
    <xdr:ext cx="599010" cy="259045"/>
    <xdr:sp macro="" textlink="">
      <xdr:nvSpPr>
        <xdr:cNvPr id="242" name="n_3mainValue【橋りょう・トンネル】&#10;一人当たり有形固定資産（償却資産）額"/>
        <xdr:cNvSpPr txBox="1"/>
      </xdr:nvSpPr>
      <xdr:spPr>
        <a:xfrm>
          <a:off x="7561795" y="1074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283" name="楕円 282"/>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168201</xdr:rowOff>
    </xdr:from>
    <xdr:ext cx="405111" cy="259045"/>
    <xdr:sp macro="" textlink="">
      <xdr:nvSpPr>
        <xdr:cNvPr id="284" name="【公営住宅】&#10;有形固定資産減価償却率該当値テキスト"/>
        <xdr:cNvSpPr txBox="1"/>
      </xdr:nvSpPr>
      <xdr:spPr>
        <a:xfrm>
          <a:off x="4673600"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85" name="楕円 284"/>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69124</xdr:rowOff>
    </xdr:from>
    <xdr:to>
      <xdr:col>24</xdr:col>
      <xdr:colOff>63500</xdr:colOff>
      <xdr:row>81</xdr:row>
      <xdr:rowOff>105048</xdr:rowOff>
    </xdr:to>
    <xdr:cxnSp macro="">
      <xdr:nvCxnSpPr>
        <xdr:cNvPr id="286" name="直線コネクタ 285"/>
        <xdr:cNvCxnSpPr/>
      </xdr:nvCxnSpPr>
      <xdr:spPr>
        <a:xfrm flipV="1">
          <a:off x="3797300" y="139565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287" name="楕円 286"/>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139337</xdr:rowOff>
    </xdr:to>
    <xdr:cxnSp macro="">
      <xdr:nvCxnSpPr>
        <xdr:cNvPr id="288" name="直線コネクタ 287"/>
        <xdr:cNvCxnSpPr/>
      </xdr:nvCxnSpPr>
      <xdr:spPr>
        <a:xfrm flipV="1">
          <a:off x="2908300" y="1399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99968</xdr:rowOff>
    </xdr:from>
    <xdr:to>
      <xdr:col>10</xdr:col>
      <xdr:colOff>165100</xdr:colOff>
      <xdr:row>82</xdr:row>
      <xdr:rowOff>30118</xdr:rowOff>
    </xdr:to>
    <xdr:sp macro="" textlink="">
      <xdr:nvSpPr>
        <xdr:cNvPr id="289" name="楕円 288"/>
        <xdr:cNvSpPr/>
      </xdr:nvSpPr>
      <xdr:spPr>
        <a:xfrm>
          <a:off x="1968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81</xdr:row>
      <xdr:rowOff>150768</xdr:rowOff>
    </xdr:to>
    <xdr:cxnSp macro="">
      <xdr:nvCxnSpPr>
        <xdr:cNvPr id="290" name="直線コネクタ 289"/>
        <xdr:cNvCxnSpPr/>
      </xdr:nvCxnSpPr>
      <xdr:spPr>
        <a:xfrm flipV="1">
          <a:off x="2019300" y="140267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146975</xdr:rowOff>
    </xdr:from>
    <xdr:ext cx="405111" cy="259045"/>
    <xdr:sp macro="" textlink="">
      <xdr:nvSpPr>
        <xdr:cNvPr id="294" name="n_1main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9814</xdr:rowOff>
    </xdr:from>
    <xdr:ext cx="405111" cy="259045"/>
    <xdr:sp macro="" textlink="">
      <xdr:nvSpPr>
        <xdr:cNvPr id="295" name="n_2mainValue【公営住宅】&#10;有形固定資産減価償却率"/>
        <xdr:cNvSpPr txBox="1"/>
      </xdr:nvSpPr>
      <xdr:spPr>
        <a:xfrm>
          <a:off x="2705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21245</xdr:rowOff>
    </xdr:from>
    <xdr:ext cx="405111" cy="259045"/>
    <xdr:sp macro="" textlink="">
      <xdr:nvSpPr>
        <xdr:cNvPr id="296" name="n_3mainValue【公営住宅】&#10;有形固定資産減価償却率"/>
        <xdr:cNvSpPr txBox="1"/>
      </xdr:nvSpPr>
      <xdr:spPr>
        <a:xfrm>
          <a:off x="1816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53104</xdr:rowOff>
    </xdr:from>
    <xdr:to>
      <xdr:col>55</xdr:col>
      <xdr:colOff>50800</xdr:colOff>
      <xdr:row>86</xdr:row>
      <xdr:rowOff>154704</xdr:rowOff>
    </xdr:to>
    <xdr:sp macro="" textlink="">
      <xdr:nvSpPr>
        <xdr:cNvPr id="337" name="楕円 336"/>
        <xdr:cNvSpPr/>
      </xdr:nvSpPr>
      <xdr:spPr>
        <a:xfrm>
          <a:off x="10426700" y="14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52778</xdr:rowOff>
    </xdr:from>
    <xdr:to>
      <xdr:col>50</xdr:col>
      <xdr:colOff>165100</xdr:colOff>
      <xdr:row>86</xdr:row>
      <xdr:rowOff>154378</xdr:rowOff>
    </xdr:to>
    <xdr:sp macro="" textlink="">
      <xdr:nvSpPr>
        <xdr:cNvPr id="339" name="楕円 338"/>
        <xdr:cNvSpPr/>
      </xdr:nvSpPr>
      <xdr:spPr>
        <a:xfrm>
          <a:off x="9588500" y="147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103578</xdr:rowOff>
    </xdr:from>
    <xdr:to>
      <xdr:col>55</xdr:col>
      <xdr:colOff>0</xdr:colOff>
      <xdr:row>86</xdr:row>
      <xdr:rowOff>103904</xdr:rowOff>
    </xdr:to>
    <xdr:cxnSp macro="">
      <xdr:nvCxnSpPr>
        <xdr:cNvPr id="340" name="直線コネクタ 339"/>
        <xdr:cNvCxnSpPr/>
      </xdr:nvCxnSpPr>
      <xdr:spPr>
        <a:xfrm>
          <a:off x="9639300" y="1484827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52288</xdr:rowOff>
    </xdr:from>
    <xdr:to>
      <xdr:col>46</xdr:col>
      <xdr:colOff>38100</xdr:colOff>
      <xdr:row>86</xdr:row>
      <xdr:rowOff>153888</xdr:rowOff>
    </xdr:to>
    <xdr:sp macro="" textlink="">
      <xdr:nvSpPr>
        <xdr:cNvPr id="341" name="楕円 340"/>
        <xdr:cNvSpPr/>
      </xdr:nvSpPr>
      <xdr:spPr>
        <a:xfrm>
          <a:off x="8699500" y="14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103088</xdr:rowOff>
    </xdr:from>
    <xdr:to>
      <xdr:col>50</xdr:col>
      <xdr:colOff>114300</xdr:colOff>
      <xdr:row>86</xdr:row>
      <xdr:rowOff>103578</xdr:rowOff>
    </xdr:to>
    <xdr:cxnSp macro="">
      <xdr:nvCxnSpPr>
        <xdr:cNvPr id="342" name="直線コネクタ 341"/>
        <xdr:cNvCxnSpPr/>
      </xdr:nvCxnSpPr>
      <xdr:spPr>
        <a:xfrm>
          <a:off x="8750300" y="148477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56696</xdr:rowOff>
    </xdr:from>
    <xdr:to>
      <xdr:col>41</xdr:col>
      <xdr:colOff>101600</xdr:colOff>
      <xdr:row>86</xdr:row>
      <xdr:rowOff>158296</xdr:rowOff>
    </xdr:to>
    <xdr:sp macro="" textlink="">
      <xdr:nvSpPr>
        <xdr:cNvPr id="343" name="楕円 342"/>
        <xdr:cNvSpPr/>
      </xdr:nvSpPr>
      <xdr:spPr>
        <a:xfrm>
          <a:off x="7810500" y="14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103088</xdr:rowOff>
    </xdr:from>
    <xdr:to>
      <xdr:col>45</xdr:col>
      <xdr:colOff>177800</xdr:colOff>
      <xdr:row>86</xdr:row>
      <xdr:rowOff>107496</xdr:rowOff>
    </xdr:to>
    <xdr:cxnSp macro="">
      <xdr:nvCxnSpPr>
        <xdr:cNvPr id="344" name="直線コネクタ 343"/>
        <xdr:cNvCxnSpPr/>
      </xdr:nvCxnSpPr>
      <xdr:spPr>
        <a:xfrm flipV="1">
          <a:off x="7861300" y="14847788"/>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145505</xdr:rowOff>
    </xdr:from>
    <xdr:ext cx="469744" cy="259045"/>
    <xdr:sp macro="" textlink="">
      <xdr:nvSpPr>
        <xdr:cNvPr id="348" name="n_1mainValue【公営住宅】&#10;一人当たり面積"/>
        <xdr:cNvSpPr txBox="1"/>
      </xdr:nvSpPr>
      <xdr:spPr>
        <a:xfrm>
          <a:off x="9391727" y="148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145015</xdr:rowOff>
    </xdr:from>
    <xdr:ext cx="469744" cy="259045"/>
    <xdr:sp macro="" textlink="">
      <xdr:nvSpPr>
        <xdr:cNvPr id="349" name="n_2mainValue【公営住宅】&#10;一人当たり面積"/>
        <xdr:cNvSpPr txBox="1"/>
      </xdr:nvSpPr>
      <xdr:spPr>
        <a:xfrm>
          <a:off x="8515427" y="148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149423</xdr:rowOff>
    </xdr:from>
    <xdr:ext cx="469744" cy="259045"/>
    <xdr:sp macro="" textlink="">
      <xdr:nvSpPr>
        <xdr:cNvPr id="350" name="n_3mainValue【公営住宅】&#10;一人当たり面積"/>
        <xdr:cNvSpPr txBox="1"/>
      </xdr:nvSpPr>
      <xdr:spPr>
        <a:xfrm>
          <a:off x="7626427" y="148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17236</xdr:rowOff>
    </xdr:from>
    <xdr:to>
      <xdr:col>85</xdr:col>
      <xdr:colOff>177800</xdr:colOff>
      <xdr:row>34</xdr:row>
      <xdr:rowOff>118836</xdr:rowOff>
    </xdr:to>
    <xdr:sp macro="" textlink="">
      <xdr:nvSpPr>
        <xdr:cNvPr id="407" name="楕円 406"/>
        <xdr:cNvSpPr/>
      </xdr:nvSpPr>
      <xdr:spPr>
        <a:xfrm>
          <a:off x="162687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40113</xdr:rowOff>
    </xdr:from>
    <xdr:ext cx="405111" cy="259045"/>
    <xdr:sp macro="" textlink="">
      <xdr:nvSpPr>
        <xdr:cNvPr id="408" name="【認定こども園・幼稚園・保育所】&#10;有形固定資産減価償却率該当値テキスト"/>
        <xdr:cNvSpPr txBox="1"/>
      </xdr:nvSpPr>
      <xdr:spPr>
        <a:xfrm>
          <a:off x="16357600"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18869</xdr:rowOff>
    </xdr:from>
    <xdr:to>
      <xdr:col>81</xdr:col>
      <xdr:colOff>101600</xdr:colOff>
      <xdr:row>34</xdr:row>
      <xdr:rowOff>120469</xdr:rowOff>
    </xdr:to>
    <xdr:sp macro="" textlink="">
      <xdr:nvSpPr>
        <xdr:cNvPr id="409" name="楕円 408"/>
        <xdr:cNvSpPr/>
      </xdr:nvSpPr>
      <xdr:spPr>
        <a:xfrm>
          <a:off x="15430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68036</xdr:rowOff>
    </xdr:from>
    <xdr:to>
      <xdr:col>85</xdr:col>
      <xdr:colOff>127000</xdr:colOff>
      <xdr:row>34</xdr:row>
      <xdr:rowOff>69669</xdr:rowOff>
    </xdr:to>
    <xdr:cxnSp macro="">
      <xdr:nvCxnSpPr>
        <xdr:cNvPr id="410" name="直線コネクタ 409"/>
        <xdr:cNvCxnSpPr/>
      </xdr:nvCxnSpPr>
      <xdr:spPr>
        <a:xfrm flipV="1">
          <a:off x="15481300" y="58973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411" name="楕円 410"/>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34</xdr:row>
      <xdr:rowOff>84364</xdr:rowOff>
    </xdr:to>
    <xdr:cxnSp macro="">
      <xdr:nvCxnSpPr>
        <xdr:cNvPr id="412" name="直線コネクタ 411"/>
        <xdr:cNvCxnSpPr/>
      </xdr:nvCxnSpPr>
      <xdr:spPr>
        <a:xfrm flipV="1">
          <a:off x="14592300" y="58989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413" name="楕円 412"/>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84364</xdr:rowOff>
    </xdr:to>
    <xdr:cxnSp macro="">
      <xdr:nvCxnSpPr>
        <xdr:cNvPr id="414" name="直線コネクタ 413"/>
        <xdr:cNvCxnSpPr/>
      </xdr:nvCxnSpPr>
      <xdr:spPr>
        <a:xfrm>
          <a:off x="13703300" y="58924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136996</xdr:rowOff>
    </xdr:from>
    <xdr:ext cx="405111" cy="259045"/>
    <xdr:sp macro="" textlink="">
      <xdr:nvSpPr>
        <xdr:cNvPr id="418" name="n_1mainValue【認定こども園・幼稚園・保育所】&#10;有形固定資産減価償却率"/>
        <xdr:cNvSpPr txBox="1"/>
      </xdr:nvSpPr>
      <xdr:spPr>
        <a:xfrm>
          <a:off x="152660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419" name="n_2mainValue【認定こども園・幼稚園・保育所】&#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420" name="n_3mainValue【認定こども園・幼稚園・保育所】&#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59" name="楕円 458"/>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60"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61" name="楕円 460"/>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83820</xdr:rowOff>
    </xdr:to>
    <xdr:cxnSp macro="">
      <xdr:nvCxnSpPr>
        <xdr:cNvPr id="462" name="直線コネクタ 461"/>
        <xdr:cNvCxnSpPr/>
      </xdr:nvCxnSpPr>
      <xdr:spPr>
        <a:xfrm>
          <a:off x="21323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463" name="楕円 462"/>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83820</xdr:rowOff>
    </xdr:to>
    <xdr:cxnSp macro="">
      <xdr:nvCxnSpPr>
        <xdr:cNvPr id="464" name="直線コネクタ 463"/>
        <xdr:cNvCxnSpPr/>
      </xdr:nvCxnSpPr>
      <xdr:spPr>
        <a:xfrm>
          <a:off x="20434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97790</xdr:rowOff>
    </xdr:from>
    <xdr:to>
      <xdr:col>102</xdr:col>
      <xdr:colOff>165100</xdr:colOff>
      <xdr:row>41</xdr:row>
      <xdr:rowOff>27940</xdr:rowOff>
    </xdr:to>
    <xdr:sp macro="" textlink="">
      <xdr:nvSpPr>
        <xdr:cNvPr id="465" name="楕円 464"/>
        <xdr:cNvSpPr/>
      </xdr:nvSpPr>
      <xdr:spPr>
        <a:xfrm>
          <a:off x="19494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148590</xdr:rowOff>
    </xdr:from>
    <xdr:to>
      <xdr:col>107</xdr:col>
      <xdr:colOff>50800</xdr:colOff>
      <xdr:row>41</xdr:row>
      <xdr:rowOff>83820</xdr:rowOff>
    </xdr:to>
    <xdr:cxnSp macro="">
      <xdr:nvCxnSpPr>
        <xdr:cNvPr id="466" name="直線コネクタ 465"/>
        <xdr:cNvCxnSpPr/>
      </xdr:nvCxnSpPr>
      <xdr:spPr>
        <a:xfrm>
          <a:off x="19545300" y="70065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470" name="n_1mainValue【認定こども園・幼稚園・保育所】&#10;一人当たり面積"/>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471" name="n_2mainValue【認定こども園・幼稚園・保育所】&#10;一人当たり面積"/>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19067</xdr:rowOff>
    </xdr:from>
    <xdr:ext cx="469744" cy="259045"/>
    <xdr:sp macro="" textlink="">
      <xdr:nvSpPr>
        <xdr:cNvPr id="472" name="n_3mainValue【認定こども園・幼稚園・保育所】&#10;一人当たり面積"/>
        <xdr:cNvSpPr txBox="1"/>
      </xdr:nvSpPr>
      <xdr:spPr>
        <a:xfrm>
          <a:off x="19310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12" name="楕円 511"/>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13" name="【学校施設】&#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14" name="楕円 513"/>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104775</xdr:rowOff>
    </xdr:to>
    <xdr:cxnSp macro="">
      <xdr:nvCxnSpPr>
        <xdr:cNvPr id="515" name="直線コネクタ 514"/>
        <xdr:cNvCxnSpPr/>
      </xdr:nvCxnSpPr>
      <xdr:spPr>
        <a:xfrm flipV="1">
          <a:off x="15481300" y="1035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16" name="楕円 515"/>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104775</xdr:rowOff>
    </xdr:to>
    <xdr:cxnSp macro="">
      <xdr:nvCxnSpPr>
        <xdr:cNvPr id="517" name="直線コネクタ 516"/>
        <xdr:cNvCxnSpPr/>
      </xdr:nvCxnSpPr>
      <xdr:spPr>
        <a:xfrm>
          <a:off x="14592300" y="102984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8" name="楕円 517"/>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11430</xdr:rowOff>
    </xdr:to>
    <xdr:cxnSp macro="">
      <xdr:nvCxnSpPr>
        <xdr:cNvPr id="519" name="直線コネクタ 518"/>
        <xdr:cNvCxnSpPr/>
      </xdr:nvCxnSpPr>
      <xdr:spPr>
        <a:xfrm>
          <a:off x="13703300" y="10296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523" name="n_1mainValue【学校施設】&#10;有形固定資産減価償却率"/>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24" name="n_2main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25" name="n_3main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563" name="楕円 562"/>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564" name="【学校施設】&#10;一人当たり面積該当値テキスト"/>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68986</xdr:rowOff>
    </xdr:from>
    <xdr:to>
      <xdr:col>112</xdr:col>
      <xdr:colOff>38100</xdr:colOff>
      <xdr:row>62</xdr:row>
      <xdr:rowOff>170586</xdr:rowOff>
    </xdr:to>
    <xdr:sp macro="" textlink="">
      <xdr:nvSpPr>
        <xdr:cNvPr id="565" name="楕円 564"/>
        <xdr:cNvSpPr/>
      </xdr:nvSpPr>
      <xdr:spPr>
        <a:xfrm>
          <a:off x="21272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119786</xdr:rowOff>
    </xdr:to>
    <xdr:cxnSp macro="">
      <xdr:nvCxnSpPr>
        <xdr:cNvPr id="566" name="直線コネクタ 565"/>
        <xdr:cNvCxnSpPr/>
      </xdr:nvCxnSpPr>
      <xdr:spPr>
        <a:xfrm flipV="1">
          <a:off x="21323300" y="1074648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68986</xdr:rowOff>
    </xdr:from>
    <xdr:to>
      <xdr:col>107</xdr:col>
      <xdr:colOff>101600</xdr:colOff>
      <xdr:row>62</xdr:row>
      <xdr:rowOff>170586</xdr:rowOff>
    </xdr:to>
    <xdr:sp macro="" textlink="">
      <xdr:nvSpPr>
        <xdr:cNvPr id="567" name="楕円 566"/>
        <xdr:cNvSpPr/>
      </xdr:nvSpPr>
      <xdr:spPr>
        <a:xfrm>
          <a:off x="20383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119786</xdr:rowOff>
    </xdr:from>
    <xdr:to>
      <xdr:col>111</xdr:col>
      <xdr:colOff>177800</xdr:colOff>
      <xdr:row>62</xdr:row>
      <xdr:rowOff>119786</xdr:rowOff>
    </xdr:to>
    <xdr:cxnSp macro="">
      <xdr:nvCxnSpPr>
        <xdr:cNvPr id="568" name="直線コネクタ 567"/>
        <xdr:cNvCxnSpPr/>
      </xdr:nvCxnSpPr>
      <xdr:spPr>
        <a:xfrm>
          <a:off x="20434300" y="10749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125679</xdr:rowOff>
    </xdr:from>
    <xdr:to>
      <xdr:col>102</xdr:col>
      <xdr:colOff>165100</xdr:colOff>
      <xdr:row>62</xdr:row>
      <xdr:rowOff>55829</xdr:rowOff>
    </xdr:to>
    <xdr:sp macro="" textlink="">
      <xdr:nvSpPr>
        <xdr:cNvPr id="569" name="楕円 568"/>
        <xdr:cNvSpPr/>
      </xdr:nvSpPr>
      <xdr:spPr>
        <a:xfrm>
          <a:off x="19494500" y="105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xdr:rowOff>
    </xdr:from>
    <xdr:to>
      <xdr:col>107</xdr:col>
      <xdr:colOff>50800</xdr:colOff>
      <xdr:row>62</xdr:row>
      <xdr:rowOff>119786</xdr:rowOff>
    </xdr:to>
    <xdr:cxnSp macro="">
      <xdr:nvCxnSpPr>
        <xdr:cNvPr id="570" name="直線コネクタ 569"/>
        <xdr:cNvCxnSpPr/>
      </xdr:nvCxnSpPr>
      <xdr:spPr>
        <a:xfrm>
          <a:off x="19545300" y="10634929"/>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15663</xdr:rowOff>
    </xdr:from>
    <xdr:ext cx="469744" cy="259045"/>
    <xdr:sp macro="" textlink="">
      <xdr:nvSpPr>
        <xdr:cNvPr id="574" name="n_1mainValue【学校施設】&#10;一人当たり面積"/>
        <xdr:cNvSpPr txBox="1"/>
      </xdr:nvSpPr>
      <xdr:spPr>
        <a:xfrm>
          <a:off x="210757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15663</xdr:rowOff>
    </xdr:from>
    <xdr:ext cx="469744" cy="259045"/>
    <xdr:sp macro="" textlink="">
      <xdr:nvSpPr>
        <xdr:cNvPr id="575" name="n_2mainValue【学校施設】&#10;一人当たり面積"/>
        <xdr:cNvSpPr txBox="1"/>
      </xdr:nvSpPr>
      <xdr:spPr>
        <a:xfrm>
          <a:off x="20199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72356</xdr:rowOff>
    </xdr:from>
    <xdr:ext cx="469744" cy="259045"/>
    <xdr:sp macro="" textlink="">
      <xdr:nvSpPr>
        <xdr:cNvPr id="576" name="n_3mainValue【学校施設】&#10;一人当たり面積"/>
        <xdr:cNvSpPr txBox="1"/>
      </xdr:nvSpPr>
      <xdr:spPr>
        <a:xfrm>
          <a:off x="19310427" y="103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617" name="楕円 616"/>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618" name="【児童館】&#10;有形固定資産減価償却率該当値テキスト"/>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619" name="楕円 618"/>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83</xdr:row>
      <xdr:rowOff>88719</xdr:rowOff>
    </xdr:to>
    <xdr:cxnSp macro="">
      <xdr:nvCxnSpPr>
        <xdr:cNvPr id="620" name="直線コネクタ 619"/>
        <xdr:cNvCxnSpPr/>
      </xdr:nvCxnSpPr>
      <xdr:spPr>
        <a:xfrm>
          <a:off x="15481300" y="13834111"/>
          <a:ext cx="838200" cy="4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21" name="楕円 620"/>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160564</xdr:rowOff>
    </xdr:to>
    <xdr:cxnSp macro="">
      <xdr:nvCxnSpPr>
        <xdr:cNvPr id="622" name="直線コネクタ 621"/>
        <xdr:cNvCxnSpPr/>
      </xdr:nvCxnSpPr>
      <xdr:spPr>
        <a:xfrm flipV="1">
          <a:off x="14592300" y="1383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623" name="楕円 622"/>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80</xdr:row>
      <xdr:rowOff>160564</xdr:rowOff>
    </xdr:to>
    <xdr:cxnSp macro="">
      <xdr:nvCxnSpPr>
        <xdr:cNvPr id="624" name="直線コネクタ 623"/>
        <xdr:cNvCxnSpPr/>
      </xdr:nvCxnSpPr>
      <xdr:spPr>
        <a:xfrm>
          <a:off x="13703300" y="13763898"/>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628" name="n_1mainValue【児童館】&#10;有形固定資産減価償却率"/>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29" name="n_2mainValue【児童館】&#10;有形固定資産減価償却率"/>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630" name="n_3mainValue【児童館】&#10;有形固定資産減価償却率"/>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59"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109220</xdr:rowOff>
    </xdr:from>
    <xdr:to>
      <xdr:col>116</xdr:col>
      <xdr:colOff>114300</xdr:colOff>
      <xdr:row>84</xdr:row>
      <xdr:rowOff>39370</xdr:rowOff>
    </xdr:to>
    <xdr:sp macro="" textlink="">
      <xdr:nvSpPr>
        <xdr:cNvPr id="669" name="楕円 668"/>
        <xdr:cNvSpPr/>
      </xdr:nvSpPr>
      <xdr:spPr>
        <a:xfrm>
          <a:off x="22110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132097</xdr:rowOff>
    </xdr:from>
    <xdr:ext cx="469744" cy="259045"/>
    <xdr:sp macro="" textlink="">
      <xdr:nvSpPr>
        <xdr:cNvPr id="670" name="【児童館】&#10;一人当たり面積該当値テキスト"/>
        <xdr:cNvSpPr txBox="1"/>
      </xdr:nvSpPr>
      <xdr:spPr>
        <a:xfrm>
          <a:off x="22199600"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71" name="楕円 670"/>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83</xdr:row>
      <xdr:rowOff>163830</xdr:rowOff>
    </xdr:to>
    <xdr:cxnSp macro="">
      <xdr:nvCxnSpPr>
        <xdr:cNvPr id="672" name="直線コネクタ 671"/>
        <xdr:cNvCxnSpPr/>
      </xdr:nvCxnSpPr>
      <xdr:spPr>
        <a:xfrm flipV="1">
          <a:off x="21323300" y="1439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73" name="楕円 67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85</xdr:row>
      <xdr:rowOff>95250</xdr:rowOff>
    </xdr:to>
    <xdr:cxnSp macro="">
      <xdr:nvCxnSpPr>
        <xdr:cNvPr id="674" name="直線コネクタ 673"/>
        <xdr:cNvCxnSpPr/>
      </xdr:nvCxnSpPr>
      <xdr:spPr>
        <a:xfrm flipV="1">
          <a:off x="20434300" y="14394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675" name="楕円 674"/>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95250</xdr:rowOff>
    </xdr:to>
    <xdr:cxnSp macro="">
      <xdr:nvCxnSpPr>
        <xdr:cNvPr id="676" name="直線コネクタ 675"/>
        <xdr:cNvCxnSpPr/>
      </xdr:nvCxnSpPr>
      <xdr:spPr>
        <a:xfrm>
          <a:off x="19545300" y="14596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680" name="n_1mainValue【児童館】&#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81" name="n_2mainValue【児童館】&#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682" name="n_3main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は，全国・県平均よりも低い数値となっているものの，一人あたりとしてみたときに道路，橋りょう・トンネルは平均よりも大幅に高い数値となっており，人口に比して多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関しては，有形固定原価償却率は全国平均よりは低い数値となっているものの，県平均でみると大幅に高い数値となっていることから，老朽化が進んでいることがわかる。今後は，施設の長寿命化や除却等の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認定こども園・幼稚園・保育所については，有形固定原価償却率が平均よりも大幅に高い数値となっていることから，施設の老朽化が進んでいるため，施設の長寿命化や建替え等の検討が必要となる。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一方，児童館では，有形固定原価償却率が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で大幅に減少している。これは，児童館の建替え等により数値を引き下げているものと考えられるが，保有している児童館の一部では老朽化が進んでいるため，統廃合等の検討が必要になる。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28,144
225.49
11,724,046
10,352,556
596,574
7,417,615
5,023,245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77"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80"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4"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90" name="楕円 89"/>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91" name="【体育館・プー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92" name="楕円 91"/>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72390</xdr:rowOff>
    </xdr:to>
    <xdr:cxnSp macro="">
      <xdr:nvCxnSpPr>
        <xdr:cNvPr id="93" name="直線コネクタ 92"/>
        <xdr:cNvCxnSpPr/>
      </xdr:nvCxnSpPr>
      <xdr:spPr>
        <a:xfrm flipV="1">
          <a:off x="3797300" y="103041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94" name="楕円 93"/>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125730</xdr:rowOff>
    </xdr:to>
    <xdr:cxnSp macro="">
      <xdr:nvCxnSpPr>
        <xdr:cNvPr id="95" name="直線コネクタ 94"/>
        <xdr:cNvCxnSpPr/>
      </xdr:nvCxnSpPr>
      <xdr:spPr>
        <a:xfrm flipV="1">
          <a:off x="2908300" y="103593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96" name="楕円 95"/>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15240</xdr:rowOff>
    </xdr:to>
    <xdr:cxnSp macro="">
      <xdr:nvCxnSpPr>
        <xdr:cNvPr id="97" name="直線コネクタ 96"/>
        <xdr:cNvCxnSpPr/>
      </xdr:nvCxnSpPr>
      <xdr:spPr>
        <a:xfrm flipV="1">
          <a:off x="2019300" y="10412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98" name="n_1mainValue【体育館・プール】&#10;有形固定資産減価償却率"/>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99"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100" name="n_3mainValue【体育館・プール】&#10;有形固定資産減価償却率"/>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4" name="直線コネクタ 123"/>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6" name="直線コネクタ 12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7"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8" name="直線コネクタ 127"/>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29"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0" name="フローチャート: 判断 129"/>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1" name="フローチャート: 判断 130"/>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13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3" name="フローチャート: 判断 132"/>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1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5" name="フローチャート: 判断 134"/>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136"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25400</xdr:rowOff>
    </xdr:from>
    <xdr:to>
      <xdr:col>55</xdr:col>
      <xdr:colOff>50800</xdr:colOff>
      <xdr:row>60</xdr:row>
      <xdr:rowOff>127000</xdr:rowOff>
    </xdr:to>
    <xdr:sp macro="" textlink="">
      <xdr:nvSpPr>
        <xdr:cNvPr id="142" name="楕円 141"/>
        <xdr:cNvSpPr/>
      </xdr:nvSpPr>
      <xdr:spPr>
        <a:xfrm>
          <a:off x="10426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48277</xdr:rowOff>
    </xdr:from>
    <xdr:ext cx="469744" cy="259045"/>
    <xdr:sp macro="" textlink="">
      <xdr:nvSpPr>
        <xdr:cNvPr id="143" name="【体育館・プール】&#10;一人当たり面積該当値テキスト"/>
        <xdr:cNvSpPr txBox="1"/>
      </xdr:nvSpPr>
      <xdr:spPr>
        <a:xfrm>
          <a:off x="10515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27305</xdr:rowOff>
    </xdr:from>
    <xdr:to>
      <xdr:col>50</xdr:col>
      <xdr:colOff>165100</xdr:colOff>
      <xdr:row>60</xdr:row>
      <xdr:rowOff>128905</xdr:rowOff>
    </xdr:to>
    <xdr:sp macro="" textlink="">
      <xdr:nvSpPr>
        <xdr:cNvPr id="144" name="楕円 143"/>
        <xdr:cNvSpPr/>
      </xdr:nvSpPr>
      <xdr:spPr>
        <a:xfrm>
          <a:off x="958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76200</xdr:rowOff>
    </xdr:from>
    <xdr:to>
      <xdr:col>55</xdr:col>
      <xdr:colOff>0</xdr:colOff>
      <xdr:row>60</xdr:row>
      <xdr:rowOff>78105</xdr:rowOff>
    </xdr:to>
    <xdr:cxnSp macro="">
      <xdr:nvCxnSpPr>
        <xdr:cNvPr id="145" name="直線コネクタ 144"/>
        <xdr:cNvCxnSpPr/>
      </xdr:nvCxnSpPr>
      <xdr:spPr>
        <a:xfrm flipV="1">
          <a:off x="9639300" y="10363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27305</xdr:rowOff>
    </xdr:from>
    <xdr:to>
      <xdr:col>46</xdr:col>
      <xdr:colOff>38100</xdr:colOff>
      <xdr:row>60</xdr:row>
      <xdr:rowOff>128905</xdr:rowOff>
    </xdr:to>
    <xdr:sp macro="" textlink="">
      <xdr:nvSpPr>
        <xdr:cNvPr id="146" name="楕円 145"/>
        <xdr:cNvSpPr/>
      </xdr:nvSpPr>
      <xdr:spPr>
        <a:xfrm>
          <a:off x="869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78105</xdr:rowOff>
    </xdr:from>
    <xdr:to>
      <xdr:col>50</xdr:col>
      <xdr:colOff>114300</xdr:colOff>
      <xdr:row>60</xdr:row>
      <xdr:rowOff>78105</xdr:rowOff>
    </xdr:to>
    <xdr:cxnSp macro="">
      <xdr:nvCxnSpPr>
        <xdr:cNvPr id="147" name="直線コネクタ 146"/>
        <xdr:cNvCxnSpPr/>
      </xdr:nvCxnSpPr>
      <xdr:spPr>
        <a:xfrm>
          <a:off x="8750300" y="1036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50165</xdr:rowOff>
    </xdr:from>
    <xdr:to>
      <xdr:col>41</xdr:col>
      <xdr:colOff>101600</xdr:colOff>
      <xdr:row>60</xdr:row>
      <xdr:rowOff>151765</xdr:rowOff>
    </xdr:to>
    <xdr:sp macro="" textlink="">
      <xdr:nvSpPr>
        <xdr:cNvPr id="148" name="楕円 147"/>
        <xdr:cNvSpPr/>
      </xdr:nvSpPr>
      <xdr:spPr>
        <a:xfrm>
          <a:off x="781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78105</xdr:rowOff>
    </xdr:from>
    <xdr:to>
      <xdr:col>45</xdr:col>
      <xdr:colOff>177800</xdr:colOff>
      <xdr:row>60</xdr:row>
      <xdr:rowOff>100965</xdr:rowOff>
    </xdr:to>
    <xdr:cxnSp macro="">
      <xdr:nvCxnSpPr>
        <xdr:cNvPr id="149" name="直線コネクタ 148"/>
        <xdr:cNvCxnSpPr/>
      </xdr:nvCxnSpPr>
      <xdr:spPr>
        <a:xfrm flipV="1">
          <a:off x="7861300" y="10365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145432</xdr:rowOff>
    </xdr:from>
    <xdr:ext cx="469744" cy="259045"/>
    <xdr:sp macro="" textlink="">
      <xdr:nvSpPr>
        <xdr:cNvPr id="150" name="n_1mainValue【体育館・プール】&#10;一人当たり面積"/>
        <xdr:cNvSpPr txBox="1"/>
      </xdr:nvSpPr>
      <xdr:spPr>
        <a:xfrm>
          <a:off x="93917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145432</xdr:rowOff>
    </xdr:from>
    <xdr:ext cx="469744" cy="259045"/>
    <xdr:sp macro="" textlink="">
      <xdr:nvSpPr>
        <xdr:cNvPr id="151" name="n_2mainValue【体育館・プール】&#10;一人当たり面積"/>
        <xdr:cNvSpPr txBox="1"/>
      </xdr:nvSpPr>
      <xdr:spPr>
        <a:xfrm>
          <a:off x="8515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168292</xdr:rowOff>
    </xdr:from>
    <xdr:ext cx="469744" cy="259045"/>
    <xdr:sp macro="" textlink="">
      <xdr:nvSpPr>
        <xdr:cNvPr id="152" name="n_3mainValue【体育館・プール】&#10;一人当たり面積"/>
        <xdr:cNvSpPr txBox="1"/>
      </xdr:nvSpPr>
      <xdr:spPr>
        <a:xfrm>
          <a:off x="76264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77" name="直線コネクタ 176"/>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78"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9" name="直線コネクタ 178"/>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182"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83" name="フローチャート: 判断 182"/>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84" name="フローチャート: 判断 183"/>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185"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186" name="フローチャート: 判断 18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187"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188" name="フローチャート: 判断 187"/>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189"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5" name="楕円 194"/>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196"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197" name="楕円 196"/>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38100</xdr:rowOff>
    </xdr:to>
    <xdr:cxnSp macro="">
      <xdr:nvCxnSpPr>
        <xdr:cNvPr id="198" name="直線コネクタ 197"/>
        <xdr:cNvCxnSpPr/>
      </xdr:nvCxnSpPr>
      <xdr:spPr>
        <a:xfrm flipV="1">
          <a:off x="3797300" y="1403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199" name="楕円 198"/>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84</xdr:row>
      <xdr:rowOff>70486</xdr:rowOff>
    </xdr:to>
    <xdr:cxnSp macro="">
      <xdr:nvCxnSpPr>
        <xdr:cNvPr id="200" name="直線コネクタ 199"/>
        <xdr:cNvCxnSpPr/>
      </xdr:nvCxnSpPr>
      <xdr:spPr>
        <a:xfrm flipV="1">
          <a:off x="2908300" y="14097000"/>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01" name="楕円 200"/>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85</xdr:row>
      <xdr:rowOff>19050</xdr:rowOff>
    </xdr:to>
    <xdr:cxnSp macro="">
      <xdr:nvCxnSpPr>
        <xdr:cNvPr id="202" name="直線コネクタ 201"/>
        <xdr:cNvCxnSpPr/>
      </xdr:nvCxnSpPr>
      <xdr:spPr>
        <a:xfrm flipV="1">
          <a:off x="2019300" y="14472286"/>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03"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204" name="n_2mainValue【福祉施設】&#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205" name="n_3mainValue【福祉施設】&#10;有形固定資産減価償却率"/>
        <xdr:cNvSpPr txBox="1"/>
      </xdr:nvSpPr>
      <xdr:spPr>
        <a:xfrm>
          <a:off x="1816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31" name="直線コネクタ 230"/>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32"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33" name="直線コネクタ 232"/>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34"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35" name="直線コネクタ 234"/>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36"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37" name="フローチャート: 判断 236"/>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38" name="フローチャート: 判断 237"/>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39"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40" name="フローチャート: 判断 23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2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42" name="フローチャート: 判断 241"/>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117583</xdr:rowOff>
    </xdr:from>
    <xdr:ext cx="469744" cy="259045"/>
    <xdr:sp macro="" textlink="">
      <xdr:nvSpPr>
        <xdr:cNvPr id="243"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91802</xdr:rowOff>
    </xdr:from>
    <xdr:to>
      <xdr:col>55</xdr:col>
      <xdr:colOff>50800</xdr:colOff>
      <xdr:row>87</xdr:row>
      <xdr:rowOff>21952</xdr:rowOff>
    </xdr:to>
    <xdr:sp macro="" textlink="">
      <xdr:nvSpPr>
        <xdr:cNvPr id="249" name="楕円 248"/>
        <xdr:cNvSpPr/>
      </xdr:nvSpPr>
      <xdr:spPr>
        <a:xfrm>
          <a:off x="10426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6729</xdr:rowOff>
    </xdr:from>
    <xdr:ext cx="469744" cy="259045"/>
    <xdr:sp macro="" textlink="">
      <xdr:nvSpPr>
        <xdr:cNvPr id="250" name="【福祉施設】&#10;一人当たり面積該当値テキスト"/>
        <xdr:cNvSpPr txBox="1"/>
      </xdr:nvSpPr>
      <xdr:spPr>
        <a:xfrm>
          <a:off x="10515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91802</xdr:rowOff>
    </xdr:from>
    <xdr:to>
      <xdr:col>50</xdr:col>
      <xdr:colOff>165100</xdr:colOff>
      <xdr:row>87</xdr:row>
      <xdr:rowOff>21952</xdr:rowOff>
    </xdr:to>
    <xdr:sp macro="" textlink="">
      <xdr:nvSpPr>
        <xdr:cNvPr id="251" name="楕円 250"/>
        <xdr:cNvSpPr/>
      </xdr:nvSpPr>
      <xdr:spPr>
        <a:xfrm>
          <a:off x="9588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142602</xdr:rowOff>
    </xdr:from>
    <xdr:to>
      <xdr:col>55</xdr:col>
      <xdr:colOff>0</xdr:colOff>
      <xdr:row>86</xdr:row>
      <xdr:rowOff>142602</xdr:rowOff>
    </xdr:to>
    <xdr:cxnSp macro="">
      <xdr:nvCxnSpPr>
        <xdr:cNvPr id="252" name="直線コネクタ 251"/>
        <xdr:cNvCxnSpPr/>
      </xdr:nvCxnSpPr>
      <xdr:spPr>
        <a:xfrm>
          <a:off x="9639300" y="1488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65677</xdr:rowOff>
    </xdr:from>
    <xdr:to>
      <xdr:col>46</xdr:col>
      <xdr:colOff>38100</xdr:colOff>
      <xdr:row>84</xdr:row>
      <xdr:rowOff>167277</xdr:rowOff>
    </xdr:to>
    <xdr:sp macro="" textlink="">
      <xdr:nvSpPr>
        <xdr:cNvPr id="253" name="楕円 252"/>
        <xdr:cNvSpPr/>
      </xdr:nvSpPr>
      <xdr:spPr>
        <a:xfrm>
          <a:off x="869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116477</xdr:rowOff>
    </xdr:from>
    <xdr:to>
      <xdr:col>50</xdr:col>
      <xdr:colOff>114300</xdr:colOff>
      <xdr:row>86</xdr:row>
      <xdr:rowOff>142602</xdr:rowOff>
    </xdr:to>
    <xdr:cxnSp macro="">
      <xdr:nvCxnSpPr>
        <xdr:cNvPr id="254" name="直線コネクタ 253"/>
        <xdr:cNvCxnSpPr/>
      </xdr:nvCxnSpPr>
      <xdr:spPr>
        <a:xfrm>
          <a:off x="8750300" y="14518277"/>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59145</xdr:rowOff>
    </xdr:from>
    <xdr:to>
      <xdr:col>41</xdr:col>
      <xdr:colOff>101600</xdr:colOff>
      <xdr:row>84</xdr:row>
      <xdr:rowOff>160745</xdr:rowOff>
    </xdr:to>
    <xdr:sp macro="" textlink="">
      <xdr:nvSpPr>
        <xdr:cNvPr id="255" name="楕円 254"/>
        <xdr:cNvSpPr/>
      </xdr:nvSpPr>
      <xdr:spPr>
        <a:xfrm>
          <a:off x="7810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109945</xdr:rowOff>
    </xdr:from>
    <xdr:to>
      <xdr:col>45</xdr:col>
      <xdr:colOff>177800</xdr:colOff>
      <xdr:row>84</xdr:row>
      <xdr:rowOff>116477</xdr:rowOff>
    </xdr:to>
    <xdr:cxnSp macro="">
      <xdr:nvCxnSpPr>
        <xdr:cNvPr id="256" name="直線コネクタ 255"/>
        <xdr:cNvCxnSpPr/>
      </xdr:nvCxnSpPr>
      <xdr:spPr>
        <a:xfrm>
          <a:off x="7861300" y="145117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13079</xdr:rowOff>
    </xdr:from>
    <xdr:ext cx="469744" cy="259045"/>
    <xdr:sp macro="" textlink="">
      <xdr:nvSpPr>
        <xdr:cNvPr id="257" name="n_1mainValue【福祉施設】&#10;一人当たり面積"/>
        <xdr:cNvSpPr txBox="1"/>
      </xdr:nvSpPr>
      <xdr:spPr>
        <a:xfrm>
          <a:off x="93917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12354</xdr:rowOff>
    </xdr:from>
    <xdr:ext cx="469744" cy="259045"/>
    <xdr:sp macro="" textlink="">
      <xdr:nvSpPr>
        <xdr:cNvPr id="258" name="n_2mainValue【福祉施設】&#10;一人当たり面積"/>
        <xdr:cNvSpPr txBox="1"/>
      </xdr:nvSpPr>
      <xdr:spPr>
        <a:xfrm>
          <a:off x="8515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5822</xdr:rowOff>
    </xdr:from>
    <xdr:ext cx="469744" cy="259045"/>
    <xdr:sp macro="" textlink="">
      <xdr:nvSpPr>
        <xdr:cNvPr id="259" name="n_3mainValue【福祉施設】&#10;一人当たり面積"/>
        <xdr:cNvSpPr txBox="1"/>
      </xdr:nvSpPr>
      <xdr:spPr>
        <a:xfrm>
          <a:off x="7626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5" name="直線コネクタ 284"/>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6"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7" name="直線コネクタ 28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9" name="直線コネクタ 28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90"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91" name="フローチャート: 判断 290"/>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92" name="フローチャート: 判断 291"/>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29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94" name="フローチャート: 判断 293"/>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29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96" name="フローチャート: 判断 295"/>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297"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03" name="楕円 302"/>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561</xdr:rowOff>
    </xdr:from>
    <xdr:ext cx="405111" cy="259045"/>
    <xdr:sp macro="" textlink="">
      <xdr:nvSpPr>
        <xdr:cNvPr id="304" name="【市民会館】&#10;有形固定資産減価償却率該当値テキスト"/>
        <xdr:cNvSpPr txBox="1"/>
      </xdr:nvSpPr>
      <xdr:spPr>
        <a:xfrm>
          <a:off x="46736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160927</xdr:rowOff>
    </xdr:from>
    <xdr:to>
      <xdr:col>20</xdr:col>
      <xdr:colOff>38100</xdr:colOff>
      <xdr:row>104</xdr:row>
      <xdr:rowOff>91077</xdr:rowOff>
    </xdr:to>
    <xdr:sp macro="" textlink="">
      <xdr:nvSpPr>
        <xdr:cNvPr id="305" name="楕円 304"/>
        <xdr:cNvSpPr/>
      </xdr:nvSpPr>
      <xdr:spPr>
        <a:xfrm>
          <a:off x="3746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40277</xdr:rowOff>
    </xdr:from>
    <xdr:to>
      <xdr:col>24</xdr:col>
      <xdr:colOff>63500</xdr:colOff>
      <xdr:row>104</xdr:row>
      <xdr:rowOff>72934</xdr:rowOff>
    </xdr:to>
    <xdr:cxnSp macro="">
      <xdr:nvCxnSpPr>
        <xdr:cNvPr id="306" name="直線コネクタ 305"/>
        <xdr:cNvCxnSpPr/>
      </xdr:nvCxnSpPr>
      <xdr:spPr>
        <a:xfrm>
          <a:off x="3797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07" name="楕円 306"/>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110489</xdr:rowOff>
    </xdr:to>
    <xdr:cxnSp macro="">
      <xdr:nvCxnSpPr>
        <xdr:cNvPr id="308" name="直線コネクタ 307"/>
        <xdr:cNvCxnSpPr/>
      </xdr:nvCxnSpPr>
      <xdr:spPr>
        <a:xfrm flipV="1">
          <a:off x="2908300" y="1787107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128270</xdr:rowOff>
    </xdr:from>
    <xdr:to>
      <xdr:col>10</xdr:col>
      <xdr:colOff>165100</xdr:colOff>
      <xdr:row>100</xdr:row>
      <xdr:rowOff>58420</xdr:rowOff>
    </xdr:to>
    <xdr:sp macro="" textlink="">
      <xdr:nvSpPr>
        <xdr:cNvPr id="309" name="楕円 308"/>
        <xdr:cNvSpPr/>
      </xdr:nvSpPr>
      <xdr:spPr>
        <a:xfrm>
          <a:off x="1968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xdr:rowOff>
    </xdr:from>
    <xdr:to>
      <xdr:col>15</xdr:col>
      <xdr:colOff>50800</xdr:colOff>
      <xdr:row>104</xdr:row>
      <xdr:rowOff>110489</xdr:rowOff>
    </xdr:to>
    <xdr:cxnSp macro="">
      <xdr:nvCxnSpPr>
        <xdr:cNvPr id="310" name="直線コネクタ 309"/>
        <xdr:cNvCxnSpPr/>
      </xdr:nvCxnSpPr>
      <xdr:spPr>
        <a:xfrm>
          <a:off x="2019300" y="17152620"/>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82204</xdr:rowOff>
    </xdr:from>
    <xdr:ext cx="405111" cy="259045"/>
    <xdr:sp macro="" textlink="">
      <xdr:nvSpPr>
        <xdr:cNvPr id="311" name="n_1mainValue【市民会館】&#10;有形固定資産減価償却率"/>
        <xdr:cNvSpPr txBox="1"/>
      </xdr:nvSpPr>
      <xdr:spPr>
        <a:xfrm>
          <a:off x="35820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312"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74947</xdr:rowOff>
    </xdr:from>
    <xdr:ext cx="405111" cy="259045"/>
    <xdr:sp macro="" textlink="">
      <xdr:nvSpPr>
        <xdr:cNvPr id="313" name="n_3mainValue【市民会館】&#10;有形固定資産減価償却率"/>
        <xdr:cNvSpPr txBox="1"/>
      </xdr:nvSpPr>
      <xdr:spPr>
        <a:xfrm>
          <a:off x="1816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5" name="直線コネクタ 334"/>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7" name="直線コネクタ 33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8"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9" name="直線コネクタ 338"/>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40"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41" name="フローチャート: 判断 340"/>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42" name="フローチャート: 判断 341"/>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131842</xdr:rowOff>
    </xdr:from>
    <xdr:ext cx="469744" cy="259045"/>
    <xdr:sp macro="" textlink="">
      <xdr:nvSpPr>
        <xdr:cNvPr id="34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44" name="フローチャート: 判断 343"/>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124985</xdr:rowOff>
    </xdr:from>
    <xdr:ext cx="469744" cy="259045"/>
    <xdr:sp macro="" textlink="">
      <xdr:nvSpPr>
        <xdr:cNvPr id="345"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46" name="フローチャート: 判断 345"/>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47"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84837</xdr:rowOff>
    </xdr:from>
    <xdr:to>
      <xdr:col>55</xdr:col>
      <xdr:colOff>50800</xdr:colOff>
      <xdr:row>106</xdr:row>
      <xdr:rowOff>14987</xdr:rowOff>
    </xdr:to>
    <xdr:sp macro="" textlink="">
      <xdr:nvSpPr>
        <xdr:cNvPr id="353" name="楕円 352"/>
        <xdr:cNvSpPr/>
      </xdr:nvSpPr>
      <xdr:spPr>
        <a:xfrm>
          <a:off x="10426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107714</xdr:rowOff>
    </xdr:from>
    <xdr:ext cx="469744" cy="259045"/>
    <xdr:sp macro="" textlink="">
      <xdr:nvSpPr>
        <xdr:cNvPr id="354" name="【市民会館】&#10;一人当たり面積該当値テキスト"/>
        <xdr:cNvSpPr txBox="1"/>
      </xdr:nvSpPr>
      <xdr:spPr>
        <a:xfrm>
          <a:off x="10515600" y="179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87122</xdr:rowOff>
    </xdr:from>
    <xdr:to>
      <xdr:col>50</xdr:col>
      <xdr:colOff>165100</xdr:colOff>
      <xdr:row>106</xdr:row>
      <xdr:rowOff>17272</xdr:rowOff>
    </xdr:to>
    <xdr:sp macro="" textlink="">
      <xdr:nvSpPr>
        <xdr:cNvPr id="355" name="楕円 354"/>
        <xdr:cNvSpPr/>
      </xdr:nvSpPr>
      <xdr:spPr>
        <a:xfrm>
          <a:off x="9588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135637</xdr:rowOff>
    </xdr:from>
    <xdr:to>
      <xdr:col>55</xdr:col>
      <xdr:colOff>0</xdr:colOff>
      <xdr:row>105</xdr:row>
      <xdr:rowOff>137922</xdr:rowOff>
    </xdr:to>
    <xdr:cxnSp macro="">
      <xdr:nvCxnSpPr>
        <xdr:cNvPr id="356" name="直線コネクタ 355"/>
        <xdr:cNvCxnSpPr/>
      </xdr:nvCxnSpPr>
      <xdr:spPr>
        <a:xfrm flipV="1">
          <a:off x="9639300" y="181378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357" name="楕円 356"/>
        <xdr:cNvSpPr/>
      </xdr:nvSpPr>
      <xdr:spPr>
        <a:xfrm>
          <a:off x="8699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137922</xdr:rowOff>
    </xdr:from>
    <xdr:to>
      <xdr:col>50</xdr:col>
      <xdr:colOff>114300</xdr:colOff>
      <xdr:row>105</xdr:row>
      <xdr:rowOff>137922</xdr:rowOff>
    </xdr:to>
    <xdr:cxnSp macro="">
      <xdr:nvCxnSpPr>
        <xdr:cNvPr id="358" name="直線コネクタ 357"/>
        <xdr:cNvCxnSpPr/>
      </xdr:nvCxnSpPr>
      <xdr:spPr>
        <a:xfrm>
          <a:off x="8750300" y="1814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98552</xdr:rowOff>
    </xdr:from>
    <xdr:to>
      <xdr:col>41</xdr:col>
      <xdr:colOff>101600</xdr:colOff>
      <xdr:row>108</xdr:row>
      <xdr:rowOff>28702</xdr:rowOff>
    </xdr:to>
    <xdr:sp macro="" textlink="">
      <xdr:nvSpPr>
        <xdr:cNvPr id="359" name="楕円 358"/>
        <xdr:cNvSpPr/>
      </xdr:nvSpPr>
      <xdr:spPr>
        <a:xfrm>
          <a:off x="7810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137922</xdr:rowOff>
    </xdr:from>
    <xdr:to>
      <xdr:col>45</xdr:col>
      <xdr:colOff>177800</xdr:colOff>
      <xdr:row>107</xdr:row>
      <xdr:rowOff>149352</xdr:rowOff>
    </xdr:to>
    <xdr:cxnSp macro="">
      <xdr:nvCxnSpPr>
        <xdr:cNvPr id="360" name="直線コネクタ 359"/>
        <xdr:cNvCxnSpPr/>
      </xdr:nvCxnSpPr>
      <xdr:spPr>
        <a:xfrm flipV="1">
          <a:off x="7861300" y="1814017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61" name="n_1main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362" name="n_2mainValue【市民会館】&#10;一人当たり面積"/>
        <xdr:cNvSpPr txBox="1"/>
      </xdr:nvSpPr>
      <xdr:spPr>
        <a:xfrm>
          <a:off x="8515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19829</xdr:rowOff>
    </xdr:from>
    <xdr:ext cx="469744" cy="259045"/>
    <xdr:sp macro="" textlink="">
      <xdr:nvSpPr>
        <xdr:cNvPr id="363" name="n_3mainValue【市民会館】&#10;一人当たり面積"/>
        <xdr:cNvSpPr txBox="1"/>
      </xdr:nvSpPr>
      <xdr:spPr>
        <a:xfrm>
          <a:off x="7626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9" name="直線コネクタ 388"/>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90"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2"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3" name="直線コネクタ 392"/>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4"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5" name="フローチャート: 判断 394"/>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6" name="フローチャート: 判断 395"/>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9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98" name="フローチャート: 判断 397"/>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99"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00" name="フローチャート: 判断 39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01"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159294</xdr:rowOff>
    </xdr:from>
    <xdr:to>
      <xdr:col>72</xdr:col>
      <xdr:colOff>38100</xdr:colOff>
      <xdr:row>37</xdr:row>
      <xdr:rowOff>89444</xdr:rowOff>
    </xdr:to>
    <xdr:sp macro="" textlink="">
      <xdr:nvSpPr>
        <xdr:cNvPr id="407" name="楕円 406"/>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80571</xdr:rowOff>
    </xdr:from>
    <xdr:ext cx="405111" cy="259045"/>
    <xdr:sp macro="" textlink="">
      <xdr:nvSpPr>
        <xdr:cNvPr id="408" name="n_3mainValue【一般廃棄物処理施設】&#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19" name="直線コネクタ 41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0" name="テキスト ボックス 41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2" name="テキスト ボックス 4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3" name="直線コネクタ 42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4" name="テキスト ボックス 42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8" name="直線コネクタ 427"/>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2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0" name="直線コネクタ 42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1"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2" name="直線コネクタ 431"/>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3"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4" name="フローチャート: 判断 433"/>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5" name="フローチャート: 判断 434"/>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36"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37" name="フローチャート: 判断 436"/>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3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39" name="フローチャート: 判断 438"/>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36431</xdr:rowOff>
    </xdr:from>
    <xdr:ext cx="534377" cy="259045"/>
    <xdr:sp macro="" textlink="">
      <xdr:nvSpPr>
        <xdr:cNvPr id="440"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139843</xdr:rowOff>
    </xdr:from>
    <xdr:to>
      <xdr:col>102</xdr:col>
      <xdr:colOff>165100</xdr:colOff>
      <xdr:row>36</xdr:row>
      <xdr:rowOff>69993</xdr:rowOff>
    </xdr:to>
    <xdr:sp macro="" textlink="">
      <xdr:nvSpPr>
        <xdr:cNvPr id="446" name="楕円 445"/>
        <xdr:cNvSpPr/>
      </xdr:nvSpPr>
      <xdr:spPr>
        <a:xfrm>
          <a:off x="19494500" y="61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34</xdr:row>
      <xdr:rowOff>86520</xdr:rowOff>
    </xdr:from>
    <xdr:ext cx="599010" cy="259045"/>
    <xdr:sp macro="" textlink="">
      <xdr:nvSpPr>
        <xdr:cNvPr id="447" name="n_3mainValue【一般廃棄物処理施設】&#10;一人当たり有形固定資産（償却資産）額"/>
        <xdr:cNvSpPr txBox="1"/>
      </xdr:nvSpPr>
      <xdr:spPr>
        <a:xfrm>
          <a:off x="19245795" y="59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73" name="直線コネクタ 472"/>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74"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75" name="直線コネクタ 47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76"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77" name="直線コネクタ 476"/>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78"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9" name="フローチャート: 判断 478"/>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80" name="フローチャート: 判断 479"/>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481"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82" name="フローチャート: 判断 48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83"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484" name="フローチャート: 判断 48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485"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91" name="楕円 490"/>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92"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114119</xdr:rowOff>
    </xdr:from>
    <xdr:to>
      <xdr:col>81</xdr:col>
      <xdr:colOff>101600</xdr:colOff>
      <xdr:row>61</xdr:row>
      <xdr:rowOff>44269</xdr:rowOff>
    </xdr:to>
    <xdr:sp macro="" textlink="">
      <xdr:nvSpPr>
        <xdr:cNvPr id="493" name="楕円 492"/>
        <xdr:cNvSpPr/>
      </xdr:nvSpPr>
      <xdr:spPr>
        <a:xfrm>
          <a:off x="15430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164919</xdr:rowOff>
    </xdr:to>
    <xdr:cxnSp macro="">
      <xdr:nvCxnSpPr>
        <xdr:cNvPr id="494" name="直線コネクタ 493"/>
        <xdr:cNvCxnSpPr/>
      </xdr:nvCxnSpPr>
      <xdr:spPr>
        <a:xfrm flipV="1">
          <a:off x="15481300" y="104241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35396</xdr:rowOff>
    </xdr:from>
    <xdr:ext cx="405111" cy="259045"/>
    <xdr:sp macro="" textlink="">
      <xdr:nvSpPr>
        <xdr:cNvPr id="495" name="n_1mainValue【保健センター・保健所】&#10;有形固定資産減価償却率"/>
        <xdr:cNvSpPr txBox="1"/>
      </xdr:nvSpPr>
      <xdr:spPr>
        <a:xfrm>
          <a:off x="15266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21" name="直線コネクタ 52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2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23" name="直線コネクタ 52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2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25" name="直線コネクタ 52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2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27" name="フローチャート: 判断 52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28" name="フローチャート: 判断 52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164392</xdr:rowOff>
    </xdr:from>
    <xdr:ext cx="469744" cy="259045"/>
    <xdr:sp macro="" textlink="">
      <xdr:nvSpPr>
        <xdr:cNvPr id="529"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30" name="フローチャート: 判断 52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3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32" name="フローチャート: 判断 53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33"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24312</xdr:rowOff>
    </xdr:from>
    <xdr:to>
      <xdr:col>116</xdr:col>
      <xdr:colOff>114300</xdr:colOff>
      <xdr:row>62</xdr:row>
      <xdr:rowOff>125912</xdr:rowOff>
    </xdr:to>
    <xdr:sp macro="" textlink="">
      <xdr:nvSpPr>
        <xdr:cNvPr id="539" name="楕円 538"/>
        <xdr:cNvSpPr/>
      </xdr:nvSpPr>
      <xdr:spPr>
        <a:xfrm>
          <a:off x="22110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47189</xdr:rowOff>
    </xdr:from>
    <xdr:ext cx="469744" cy="259045"/>
    <xdr:sp macro="" textlink="">
      <xdr:nvSpPr>
        <xdr:cNvPr id="540" name="【保健センター・保健所】&#10;一人当たり面積該当値テキスト"/>
        <xdr:cNvSpPr txBox="1"/>
      </xdr:nvSpPr>
      <xdr:spPr>
        <a:xfrm>
          <a:off x="22199600" y="105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27577</xdr:rowOff>
    </xdr:from>
    <xdr:to>
      <xdr:col>112</xdr:col>
      <xdr:colOff>38100</xdr:colOff>
      <xdr:row>62</xdr:row>
      <xdr:rowOff>129177</xdr:rowOff>
    </xdr:to>
    <xdr:sp macro="" textlink="">
      <xdr:nvSpPr>
        <xdr:cNvPr id="541" name="楕円 540"/>
        <xdr:cNvSpPr/>
      </xdr:nvSpPr>
      <xdr:spPr>
        <a:xfrm>
          <a:off x="2127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75112</xdr:rowOff>
    </xdr:from>
    <xdr:to>
      <xdr:col>116</xdr:col>
      <xdr:colOff>63500</xdr:colOff>
      <xdr:row>62</xdr:row>
      <xdr:rowOff>78377</xdr:rowOff>
    </xdr:to>
    <xdr:cxnSp macro="">
      <xdr:nvCxnSpPr>
        <xdr:cNvPr id="542" name="直線コネクタ 541"/>
        <xdr:cNvCxnSpPr/>
      </xdr:nvCxnSpPr>
      <xdr:spPr>
        <a:xfrm flipV="1">
          <a:off x="21323300" y="1070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145704</xdr:rowOff>
    </xdr:from>
    <xdr:ext cx="469744" cy="259045"/>
    <xdr:sp macro="" textlink="">
      <xdr:nvSpPr>
        <xdr:cNvPr id="543" name="n_1mainValue【保健センター・保健所】&#10;一人当たり面積"/>
        <xdr:cNvSpPr txBox="1"/>
      </xdr:nvSpPr>
      <xdr:spPr>
        <a:xfrm>
          <a:off x="210757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9" name="直線コネクタ 56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1" name="直線コネクタ 57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7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75" name="フローチャート: 判断 57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6" name="フローチャート: 判断 57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77"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78" name="フローチャート: 判断 57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7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80" name="フローチャート: 判断 579"/>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124114</xdr:rowOff>
    </xdr:from>
    <xdr:ext cx="405111" cy="259045"/>
    <xdr:sp macro="" textlink="">
      <xdr:nvSpPr>
        <xdr:cNvPr id="581"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29755</xdr:rowOff>
    </xdr:from>
    <xdr:to>
      <xdr:col>76</xdr:col>
      <xdr:colOff>165100</xdr:colOff>
      <xdr:row>81</xdr:row>
      <xdr:rowOff>131355</xdr:rowOff>
    </xdr:to>
    <xdr:sp macro="" textlink="">
      <xdr:nvSpPr>
        <xdr:cNvPr id="587" name="楕円 586"/>
        <xdr:cNvSpPr/>
      </xdr:nvSpPr>
      <xdr:spPr>
        <a:xfrm>
          <a:off x="14541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96701</xdr:rowOff>
    </xdr:from>
    <xdr:to>
      <xdr:col>72</xdr:col>
      <xdr:colOff>38100</xdr:colOff>
      <xdr:row>82</xdr:row>
      <xdr:rowOff>26851</xdr:rowOff>
    </xdr:to>
    <xdr:sp macro="" textlink="">
      <xdr:nvSpPr>
        <xdr:cNvPr id="588" name="楕円 587"/>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81</xdr:row>
      <xdr:rowOff>147501</xdr:rowOff>
    </xdr:to>
    <xdr:cxnSp macro="">
      <xdr:nvCxnSpPr>
        <xdr:cNvPr id="589" name="直線コネクタ 588"/>
        <xdr:cNvCxnSpPr/>
      </xdr:nvCxnSpPr>
      <xdr:spPr>
        <a:xfrm flipV="1">
          <a:off x="13703300" y="1396800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79</xdr:row>
      <xdr:rowOff>147882</xdr:rowOff>
    </xdr:from>
    <xdr:ext cx="405111" cy="259045"/>
    <xdr:sp macro="" textlink="">
      <xdr:nvSpPr>
        <xdr:cNvPr id="590" name="n_2mainValue【消防施設】&#10;有形固定資産減価償却率"/>
        <xdr:cNvSpPr txBox="1"/>
      </xdr:nvSpPr>
      <xdr:spPr>
        <a:xfrm>
          <a:off x="14389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591" name="n_3mainValue【消防施設】&#10;有形固定資産減価償却率"/>
        <xdr:cNvSpPr txBox="1"/>
      </xdr:nvSpPr>
      <xdr:spPr>
        <a:xfrm>
          <a:off x="13500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3" name="直線コネクタ 612"/>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4"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5" name="直線コネクタ 614"/>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6"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7" name="直線コネクタ 616"/>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8"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9" name="フローチャート: 判断 618"/>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20" name="フローチャート: 判断 61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21"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22" name="フローチャート: 判断 62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23"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24" name="フローチャート: 判断 623"/>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625"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53594</xdr:rowOff>
    </xdr:from>
    <xdr:to>
      <xdr:col>107</xdr:col>
      <xdr:colOff>101600</xdr:colOff>
      <xdr:row>85</xdr:row>
      <xdr:rowOff>155194</xdr:rowOff>
    </xdr:to>
    <xdr:sp macro="" textlink="">
      <xdr:nvSpPr>
        <xdr:cNvPr id="631" name="楕円 630"/>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楕円 631"/>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85</xdr:row>
      <xdr:rowOff>104394</xdr:rowOff>
    </xdr:to>
    <xdr:cxnSp macro="">
      <xdr:nvCxnSpPr>
        <xdr:cNvPr id="633" name="直線コネクタ 632"/>
        <xdr:cNvCxnSpPr/>
      </xdr:nvCxnSpPr>
      <xdr:spPr>
        <a:xfrm>
          <a:off x="19545300" y="14348461"/>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85</xdr:row>
      <xdr:rowOff>146321</xdr:rowOff>
    </xdr:from>
    <xdr:ext cx="469744" cy="259045"/>
    <xdr:sp macro="" textlink="">
      <xdr:nvSpPr>
        <xdr:cNvPr id="634"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5" name="n_3main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1" name="直線コネクタ 66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3" name="直線コネクタ 6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66"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7" name="フローチャート: 判断 66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8" name="フローチャート: 判断 66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669"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70" name="フローチャート: 判断 669"/>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671"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72" name="フローチャート: 判断 671"/>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673"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679" name="楕円 678"/>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680"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681" name="楕円 680"/>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103958</xdr:rowOff>
    </xdr:to>
    <xdr:cxnSp macro="">
      <xdr:nvCxnSpPr>
        <xdr:cNvPr id="682" name="直線コネクタ 681"/>
        <xdr:cNvCxnSpPr/>
      </xdr:nvCxnSpPr>
      <xdr:spPr>
        <a:xfrm flipV="1">
          <a:off x="15481300" y="184213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3" name="楕円 682"/>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103958</xdr:rowOff>
    </xdr:to>
    <xdr:cxnSp macro="">
      <xdr:nvCxnSpPr>
        <xdr:cNvPr id="684" name="直線コネクタ 683"/>
        <xdr:cNvCxnSpPr/>
      </xdr:nvCxnSpPr>
      <xdr:spPr>
        <a:xfrm>
          <a:off x="14592300" y="183707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85" name="楕円 684"/>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46808</xdr:rowOff>
    </xdr:to>
    <xdr:cxnSp macro="">
      <xdr:nvCxnSpPr>
        <xdr:cNvPr id="686" name="直線コネクタ 685"/>
        <xdr:cNvCxnSpPr/>
      </xdr:nvCxnSpPr>
      <xdr:spPr>
        <a:xfrm flipV="1">
          <a:off x="13703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145885</xdr:rowOff>
    </xdr:from>
    <xdr:ext cx="405111" cy="259045"/>
    <xdr:sp macro="" textlink="">
      <xdr:nvSpPr>
        <xdr:cNvPr id="687" name="n_1mainValue【庁舎】&#10;有形固定資産減価償却率"/>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88" name="n_2mainValue【庁舎】&#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89" name="n_3mainValue【庁舎】&#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3" name="直線コネクタ 71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5" name="直線コネクタ 71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7" name="直線コネクタ 71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9" name="フローチャート: 判断 71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20" name="フローチャート: 判断 71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21"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22" name="フローチャート: 判断 721"/>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723"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24" name="フローチャート: 判断 72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25"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731" name="楕円 730"/>
        <xdr:cNvSpPr/>
      </xdr:nvSpPr>
      <xdr:spPr>
        <a:xfrm>
          <a:off x="22110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78122</xdr:rowOff>
    </xdr:from>
    <xdr:ext cx="469744" cy="259045"/>
    <xdr:sp macro="" textlink="">
      <xdr:nvSpPr>
        <xdr:cNvPr id="732" name="【庁舎】&#10;一人当たり面積該当値テキスト"/>
        <xdr:cNvSpPr txBox="1"/>
      </xdr:nvSpPr>
      <xdr:spPr>
        <a:xfrm>
          <a:off x="22199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3" name="楕円 732"/>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150495</xdr:rowOff>
    </xdr:from>
    <xdr:to>
      <xdr:col>116</xdr:col>
      <xdr:colOff>63500</xdr:colOff>
      <xdr:row>106</xdr:row>
      <xdr:rowOff>152400</xdr:rowOff>
    </xdr:to>
    <xdr:cxnSp macro="">
      <xdr:nvCxnSpPr>
        <xdr:cNvPr id="734" name="直線コネクタ 733"/>
        <xdr:cNvCxnSpPr/>
      </xdr:nvCxnSpPr>
      <xdr:spPr>
        <a:xfrm flipV="1">
          <a:off x="21323300" y="18324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735" name="楕円 734"/>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154305</xdr:rowOff>
    </xdr:to>
    <xdr:cxnSp macro="">
      <xdr:nvCxnSpPr>
        <xdr:cNvPr id="736" name="直線コネクタ 735"/>
        <xdr:cNvCxnSpPr/>
      </xdr:nvCxnSpPr>
      <xdr:spPr>
        <a:xfrm flipV="1">
          <a:off x="20434300" y="18326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737" name="楕円 736"/>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154305</xdr:rowOff>
    </xdr:from>
    <xdr:to>
      <xdr:col>107</xdr:col>
      <xdr:colOff>50800</xdr:colOff>
      <xdr:row>107</xdr:row>
      <xdr:rowOff>167639</xdr:rowOff>
    </xdr:to>
    <xdr:cxnSp macro="">
      <xdr:nvCxnSpPr>
        <xdr:cNvPr id="738" name="直線コネクタ 737"/>
        <xdr:cNvCxnSpPr/>
      </xdr:nvCxnSpPr>
      <xdr:spPr>
        <a:xfrm flipV="1">
          <a:off x="19545300" y="1832800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22877</xdr:rowOff>
    </xdr:from>
    <xdr:ext cx="469744" cy="259045"/>
    <xdr:sp macro="" textlink="">
      <xdr:nvSpPr>
        <xdr:cNvPr id="739"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740"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741" name="n_3mainValue【庁舎】&#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市民会館について，一人あたりの面積が平均を上回っており，十分な面積を確保している一方，有形固定資産減価償却率において増加傾向であることから，老朽化に対応した検討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福祉施設では，有形固定資産減価償却率が平均を大きく上回っており，老朽化が進んでいることから，施設の長寿命化や除却等の検討が必要となる。</a:t>
          </a:r>
        </a:p>
        <a:p>
          <a:r>
            <a:rPr kumimoji="1" lang="ja-JP" altLang="en-US" sz="1300">
              <a:latin typeface="ＭＳ Ｐゴシック" panose="020B0600070205080204" pitchFamily="50" charset="-128"/>
              <a:ea typeface="ＭＳ Ｐゴシック" panose="020B0600070205080204" pitchFamily="50" charset="-128"/>
            </a:rPr>
            <a:t>庁舎では，平成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年の本庁舎及び平成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年の出張所の移転で比較的新しいこともあり，有形固定資産減価償却率が大幅に低くなっている。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11724046</v>
      </c>
      <c r="BO4" s="428"/>
      <c r="BP4" s="428"/>
      <c r="BQ4" s="428"/>
      <c r="BR4" s="428"/>
      <c r="BS4" s="428"/>
      <c r="BT4" s="428"/>
      <c r="BU4" s="429"/>
      <c r="BV4" s="427">
        <v>11510617</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8</v>
      </c>
      <c r="CU4" s="434"/>
      <c r="CV4" s="434"/>
      <c r="CW4" s="434"/>
      <c r="CX4" s="434"/>
      <c r="CY4" s="434"/>
      <c r="CZ4" s="434"/>
      <c r="DA4" s="435"/>
      <c r="DB4" s="433">
        <v>15.8</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10352556</v>
      </c>
      <c r="BO5" s="465"/>
      <c r="BP5" s="465"/>
      <c r="BQ5" s="465"/>
      <c r="BR5" s="465"/>
      <c r="BS5" s="465"/>
      <c r="BT5" s="465"/>
      <c r="BU5" s="466"/>
      <c r="BV5" s="464">
        <v>10289565</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80.2</v>
      </c>
      <c r="CU5" s="462"/>
      <c r="CV5" s="462"/>
      <c r="CW5" s="462"/>
      <c r="CX5" s="462"/>
      <c r="CY5" s="462"/>
      <c r="CZ5" s="462"/>
      <c r="DA5" s="463"/>
      <c r="DB5" s="461">
        <v>81.8</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1371490</v>
      </c>
      <c r="BO6" s="465"/>
      <c r="BP6" s="465"/>
      <c r="BQ6" s="465"/>
      <c r="BR6" s="465"/>
      <c r="BS6" s="465"/>
      <c r="BT6" s="465"/>
      <c r="BU6" s="466"/>
      <c r="BV6" s="464">
        <v>1221052</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80.2</v>
      </c>
      <c r="CU6" s="502"/>
      <c r="CV6" s="502"/>
      <c r="CW6" s="502"/>
      <c r="CX6" s="502"/>
      <c r="CY6" s="502"/>
      <c r="CZ6" s="502"/>
      <c r="DA6" s="503"/>
      <c r="DB6" s="501">
        <v>81.8</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94</v>
      </c>
      <c r="AV7" s="497"/>
      <c r="AW7" s="497"/>
      <c r="AX7" s="497"/>
      <c r="AY7" s="498" t="s">
        <v>106</v>
      </c>
      <c r="AZ7" s="499"/>
      <c r="BA7" s="499"/>
      <c r="BB7" s="499"/>
      <c r="BC7" s="499"/>
      <c r="BD7" s="499"/>
      <c r="BE7" s="499"/>
      <c r="BF7" s="499"/>
      <c r="BG7" s="499"/>
      <c r="BH7" s="499"/>
      <c r="BI7" s="499"/>
      <c r="BJ7" s="499"/>
      <c r="BK7" s="499"/>
      <c r="BL7" s="499"/>
      <c r="BM7" s="500"/>
      <c r="BN7" s="464">
        <v>774916</v>
      </c>
      <c r="BO7" s="465"/>
      <c r="BP7" s="465"/>
      <c r="BQ7" s="465"/>
      <c r="BR7" s="465"/>
      <c r="BS7" s="465"/>
      <c r="BT7" s="465"/>
      <c r="BU7" s="466"/>
      <c r="BV7" s="464">
        <v>109487</v>
      </c>
      <c r="BW7" s="465"/>
      <c r="BX7" s="465"/>
      <c r="BY7" s="465"/>
      <c r="BZ7" s="465"/>
      <c r="CA7" s="465"/>
      <c r="CB7" s="465"/>
      <c r="CC7" s="466"/>
      <c r="CD7" s="467" t="s">
        <v>107</v>
      </c>
      <c r="CE7" s="468"/>
      <c r="CF7" s="468"/>
      <c r="CG7" s="468"/>
      <c r="CH7" s="468"/>
      <c r="CI7" s="468"/>
      <c r="CJ7" s="468"/>
      <c r="CK7" s="468"/>
      <c r="CL7" s="468"/>
      <c r="CM7" s="468"/>
      <c r="CN7" s="468"/>
      <c r="CO7" s="468"/>
      <c r="CP7" s="468"/>
      <c r="CQ7" s="468"/>
      <c r="CR7" s="468"/>
      <c r="CS7" s="469"/>
      <c r="CT7" s="464">
        <v>7417615</v>
      </c>
      <c r="CU7" s="465"/>
      <c r="CV7" s="465"/>
      <c r="CW7" s="465"/>
      <c r="CX7" s="465"/>
      <c r="CY7" s="465"/>
      <c r="CZ7" s="465"/>
      <c r="DA7" s="466"/>
      <c r="DB7" s="464">
        <v>7025655</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108</v>
      </c>
      <c r="AN8" s="494"/>
      <c r="AO8" s="494"/>
      <c r="AP8" s="494"/>
      <c r="AQ8" s="494"/>
      <c r="AR8" s="494"/>
      <c r="AS8" s="494"/>
      <c r="AT8" s="495"/>
      <c r="AU8" s="496" t="s">
        <v>94</v>
      </c>
      <c r="AV8" s="497"/>
      <c r="AW8" s="497"/>
      <c r="AX8" s="497"/>
      <c r="AY8" s="498" t="s">
        <v>109</v>
      </c>
      <c r="AZ8" s="499"/>
      <c r="BA8" s="499"/>
      <c r="BB8" s="499"/>
      <c r="BC8" s="499"/>
      <c r="BD8" s="499"/>
      <c r="BE8" s="499"/>
      <c r="BF8" s="499"/>
      <c r="BG8" s="499"/>
      <c r="BH8" s="499"/>
      <c r="BI8" s="499"/>
      <c r="BJ8" s="499"/>
      <c r="BK8" s="499"/>
      <c r="BL8" s="499"/>
      <c r="BM8" s="500"/>
      <c r="BN8" s="464">
        <v>596574</v>
      </c>
      <c r="BO8" s="465"/>
      <c r="BP8" s="465"/>
      <c r="BQ8" s="465"/>
      <c r="BR8" s="465"/>
      <c r="BS8" s="465"/>
      <c r="BT8" s="465"/>
      <c r="BU8" s="466"/>
      <c r="BV8" s="464">
        <v>1111565</v>
      </c>
      <c r="BW8" s="465"/>
      <c r="BX8" s="465"/>
      <c r="BY8" s="465"/>
      <c r="BZ8" s="465"/>
      <c r="CA8" s="465"/>
      <c r="CB8" s="465"/>
      <c r="CC8" s="466"/>
      <c r="CD8" s="467" t="s">
        <v>110</v>
      </c>
      <c r="CE8" s="468"/>
      <c r="CF8" s="468"/>
      <c r="CG8" s="468"/>
      <c r="CH8" s="468"/>
      <c r="CI8" s="468"/>
      <c r="CJ8" s="468"/>
      <c r="CK8" s="468"/>
      <c r="CL8" s="468"/>
      <c r="CM8" s="468"/>
      <c r="CN8" s="468"/>
      <c r="CO8" s="468"/>
      <c r="CP8" s="468"/>
      <c r="CQ8" s="468"/>
      <c r="CR8" s="468"/>
      <c r="CS8" s="469"/>
      <c r="CT8" s="504">
        <v>0.92</v>
      </c>
      <c r="CU8" s="505"/>
      <c r="CV8" s="505"/>
      <c r="CW8" s="505"/>
      <c r="CX8" s="505"/>
      <c r="CY8" s="505"/>
      <c r="CZ8" s="505"/>
      <c r="DA8" s="506"/>
      <c r="DB8" s="504">
        <v>0.84</v>
      </c>
      <c r="DC8" s="505"/>
      <c r="DD8" s="505"/>
      <c r="DE8" s="505"/>
      <c r="DF8" s="505"/>
      <c r="DG8" s="505"/>
      <c r="DH8" s="505"/>
      <c r="DI8" s="506"/>
      <c r="DJ8" s="183"/>
      <c r="DK8" s="183"/>
      <c r="DL8" s="183"/>
      <c r="DM8" s="183"/>
      <c r="DN8" s="183"/>
      <c r="DO8" s="183"/>
    </row>
    <row r="9" spans="1:119" ht="18.75" customHeight="1" thickBot="1" x14ac:dyDescent="0.2">
      <c r="A9" s="184"/>
      <c r="B9" s="458" t="s">
        <v>111</v>
      </c>
      <c r="C9" s="459"/>
      <c r="D9" s="459"/>
      <c r="E9" s="459"/>
      <c r="F9" s="459"/>
      <c r="G9" s="459"/>
      <c r="H9" s="459"/>
      <c r="I9" s="459"/>
      <c r="J9" s="459"/>
      <c r="K9" s="507"/>
      <c r="L9" s="508" t="s">
        <v>112</v>
      </c>
      <c r="M9" s="509"/>
      <c r="N9" s="509"/>
      <c r="O9" s="509"/>
      <c r="P9" s="509"/>
      <c r="Q9" s="510"/>
      <c r="R9" s="511">
        <v>28244</v>
      </c>
      <c r="S9" s="512"/>
      <c r="T9" s="512"/>
      <c r="U9" s="512"/>
      <c r="V9" s="513"/>
      <c r="W9" s="421" t="s">
        <v>113</v>
      </c>
      <c r="X9" s="422"/>
      <c r="Y9" s="422"/>
      <c r="Z9" s="422"/>
      <c r="AA9" s="422"/>
      <c r="AB9" s="422"/>
      <c r="AC9" s="422"/>
      <c r="AD9" s="422"/>
      <c r="AE9" s="422"/>
      <c r="AF9" s="422"/>
      <c r="AG9" s="422"/>
      <c r="AH9" s="422"/>
      <c r="AI9" s="422"/>
      <c r="AJ9" s="422"/>
      <c r="AK9" s="422"/>
      <c r="AL9" s="423"/>
      <c r="AM9" s="493" t="s">
        <v>114</v>
      </c>
      <c r="AN9" s="494"/>
      <c r="AO9" s="494"/>
      <c r="AP9" s="494"/>
      <c r="AQ9" s="494"/>
      <c r="AR9" s="494"/>
      <c r="AS9" s="494"/>
      <c r="AT9" s="495"/>
      <c r="AU9" s="496" t="s">
        <v>94</v>
      </c>
      <c r="AV9" s="497"/>
      <c r="AW9" s="497"/>
      <c r="AX9" s="497"/>
      <c r="AY9" s="498" t="s">
        <v>115</v>
      </c>
      <c r="AZ9" s="499"/>
      <c r="BA9" s="499"/>
      <c r="BB9" s="499"/>
      <c r="BC9" s="499"/>
      <c r="BD9" s="499"/>
      <c r="BE9" s="499"/>
      <c r="BF9" s="499"/>
      <c r="BG9" s="499"/>
      <c r="BH9" s="499"/>
      <c r="BI9" s="499"/>
      <c r="BJ9" s="499"/>
      <c r="BK9" s="499"/>
      <c r="BL9" s="499"/>
      <c r="BM9" s="500"/>
      <c r="BN9" s="464">
        <v>-514991</v>
      </c>
      <c r="BO9" s="465"/>
      <c r="BP9" s="465"/>
      <c r="BQ9" s="465"/>
      <c r="BR9" s="465"/>
      <c r="BS9" s="465"/>
      <c r="BT9" s="465"/>
      <c r="BU9" s="466"/>
      <c r="BV9" s="464">
        <v>616925</v>
      </c>
      <c r="BW9" s="465"/>
      <c r="BX9" s="465"/>
      <c r="BY9" s="465"/>
      <c r="BZ9" s="465"/>
      <c r="CA9" s="465"/>
      <c r="CB9" s="465"/>
      <c r="CC9" s="466"/>
      <c r="CD9" s="467" t="s">
        <v>116</v>
      </c>
      <c r="CE9" s="468"/>
      <c r="CF9" s="468"/>
      <c r="CG9" s="468"/>
      <c r="CH9" s="468"/>
      <c r="CI9" s="468"/>
      <c r="CJ9" s="468"/>
      <c r="CK9" s="468"/>
      <c r="CL9" s="468"/>
      <c r="CM9" s="468"/>
      <c r="CN9" s="468"/>
      <c r="CO9" s="468"/>
      <c r="CP9" s="468"/>
      <c r="CQ9" s="468"/>
      <c r="CR9" s="468"/>
      <c r="CS9" s="469"/>
      <c r="CT9" s="461">
        <v>5.8</v>
      </c>
      <c r="CU9" s="462"/>
      <c r="CV9" s="462"/>
      <c r="CW9" s="462"/>
      <c r="CX9" s="462"/>
      <c r="CY9" s="462"/>
      <c r="CZ9" s="462"/>
      <c r="DA9" s="463"/>
      <c r="DB9" s="461">
        <v>6.4</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117</v>
      </c>
      <c r="M10" s="494"/>
      <c r="N10" s="494"/>
      <c r="O10" s="494"/>
      <c r="P10" s="494"/>
      <c r="Q10" s="495"/>
      <c r="R10" s="515">
        <v>24894</v>
      </c>
      <c r="S10" s="516"/>
      <c r="T10" s="516"/>
      <c r="U10" s="516"/>
      <c r="V10" s="517"/>
      <c r="W10" s="452"/>
      <c r="X10" s="453"/>
      <c r="Y10" s="453"/>
      <c r="Z10" s="453"/>
      <c r="AA10" s="453"/>
      <c r="AB10" s="453"/>
      <c r="AC10" s="453"/>
      <c r="AD10" s="453"/>
      <c r="AE10" s="453"/>
      <c r="AF10" s="453"/>
      <c r="AG10" s="453"/>
      <c r="AH10" s="453"/>
      <c r="AI10" s="453"/>
      <c r="AJ10" s="453"/>
      <c r="AK10" s="453"/>
      <c r="AL10" s="456"/>
      <c r="AM10" s="493" t="s">
        <v>118</v>
      </c>
      <c r="AN10" s="494"/>
      <c r="AO10" s="494"/>
      <c r="AP10" s="494"/>
      <c r="AQ10" s="494"/>
      <c r="AR10" s="494"/>
      <c r="AS10" s="494"/>
      <c r="AT10" s="495"/>
      <c r="AU10" s="496" t="s">
        <v>119</v>
      </c>
      <c r="AV10" s="497"/>
      <c r="AW10" s="497"/>
      <c r="AX10" s="497"/>
      <c r="AY10" s="498" t="s">
        <v>120</v>
      </c>
      <c r="AZ10" s="499"/>
      <c r="BA10" s="499"/>
      <c r="BB10" s="499"/>
      <c r="BC10" s="499"/>
      <c r="BD10" s="499"/>
      <c r="BE10" s="499"/>
      <c r="BF10" s="499"/>
      <c r="BG10" s="499"/>
      <c r="BH10" s="499"/>
      <c r="BI10" s="499"/>
      <c r="BJ10" s="499"/>
      <c r="BK10" s="499"/>
      <c r="BL10" s="499"/>
      <c r="BM10" s="500"/>
      <c r="BN10" s="464">
        <v>4822</v>
      </c>
      <c r="BO10" s="465"/>
      <c r="BP10" s="465"/>
      <c r="BQ10" s="465"/>
      <c r="BR10" s="465"/>
      <c r="BS10" s="465"/>
      <c r="BT10" s="465"/>
      <c r="BU10" s="466"/>
      <c r="BV10" s="464">
        <v>4737</v>
      </c>
      <c r="BW10" s="465"/>
      <c r="BX10" s="465"/>
      <c r="BY10" s="465"/>
      <c r="BZ10" s="465"/>
      <c r="CA10" s="465"/>
      <c r="CB10" s="465"/>
      <c r="CC10" s="466"/>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122</v>
      </c>
      <c r="M11" s="519"/>
      <c r="N11" s="519"/>
      <c r="O11" s="519"/>
      <c r="P11" s="519"/>
      <c r="Q11" s="520"/>
      <c r="R11" s="521" t="s">
        <v>123</v>
      </c>
      <c r="S11" s="522"/>
      <c r="T11" s="522"/>
      <c r="U11" s="522"/>
      <c r="V11" s="523"/>
      <c r="W11" s="452"/>
      <c r="X11" s="453"/>
      <c r="Y11" s="453"/>
      <c r="Z11" s="453"/>
      <c r="AA11" s="453"/>
      <c r="AB11" s="453"/>
      <c r="AC11" s="453"/>
      <c r="AD11" s="453"/>
      <c r="AE11" s="453"/>
      <c r="AF11" s="453"/>
      <c r="AG11" s="453"/>
      <c r="AH11" s="453"/>
      <c r="AI11" s="453"/>
      <c r="AJ11" s="453"/>
      <c r="AK11" s="453"/>
      <c r="AL11" s="456"/>
      <c r="AM11" s="493" t="s">
        <v>124</v>
      </c>
      <c r="AN11" s="494"/>
      <c r="AO11" s="494"/>
      <c r="AP11" s="494"/>
      <c r="AQ11" s="494"/>
      <c r="AR11" s="494"/>
      <c r="AS11" s="494"/>
      <c r="AT11" s="495"/>
      <c r="AU11" s="496" t="s">
        <v>102</v>
      </c>
      <c r="AV11" s="497"/>
      <c r="AW11" s="497"/>
      <c r="AX11" s="497"/>
      <c r="AY11" s="498" t="s">
        <v>125</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126</v>
      </c>
      <c r="CE11" s="468"/>
      <c r="CF11" s="468"/>
      <c r="CG11" s="468"/>
      <c r="CH11" s="468"/>
      <c r="CI11" s="468"/>
      <c r="CJ11" s="468"/>
      <c r="CK11" s="468"/>
      <c r="CL11" s="468"/>
      <c r="CM11" s="468"/>
      <c r="CN11" s="468"/>
      <c r="CO11" s="468"/>
      <c r="CP11" s="468"/>
      <c r="CQ11" s="468"/>
      <c r="CR11" s="468"/>
      <c r="CS11" s="469"/>
      <c r="CT11" s="504" t="s">
        <v>127</v>
      </c>
      <c r="CU11" s="505"/>
      <c r="CV11" s="505"/>
      <c r="CW11" s="505"/>
      <c r="CX11" s="505"/>
      <c r="CY11" s="505"/>
      <c r="CZ11" s="505"/>
      <c r="DA11" s="506"/>
      <c r="DB11" s="504" t="s">
        <v>128</v>
      </c>
      <c r="DC11" s="505"/>
      <c r="DD11" s="505"/>
      <c r="DE11" s="505"/>
      <c r="DF11" s="505"/>
      <c r="DG11" s="505"/>
      <c r="DH11" s="505"/>
      <c r="DI11" s="506"/>
      <c r="DJ11" s="183"/>
      <c r="DK11" s="183"/>
      <c r="DL11" s="183"/>
      <c r="DM11" s="183"/>
      <c r="DN11" s="183"/>
      <c r="DO11" s="183"/>
    </row>
    <row r="12" spans="1:119" ht="18.75" customHeight="1" x14ac:dyDescent="0.15">
      <c r="A12" s="184"/>
      <c r="B12" s="524" t="s">
        <v>129</v>
      </c>
      <c r="C12" s="525"/>
      <c r="D12" s="525"/>
      <c r="E12" s="525"/>
      <c r="F12" s="525"/>
      <c r="G12" s="525"/>
      <c r="H12" s="525"/>
      <c r="I12" s="525"/>
      <c r="J12" s="525"/>
      <c r="K12" s="526"/>
      <c r="L12" s="533" t="s">
        <v>130</v>
      </c>
      <c r="M12" s="534"/>
      <c r="N12" s="534"/>
      <c r="O12" s="534"/>
      <c r="P12" s="534"/>
      <c r="Q12" s="535"/>
      <c r="R12" s="536">
        <v>28564</v>
      </c>
      <c r="S12" s="537"/>
      <c r="T12" s="537"/>
      <c r="U12" s="537"/>
      <c r="V12" s="538"/>
      <c r="W12" s="539" t="s">
        <v>1</v>
      </c>
      <c r="X12" s="497"/>
      <c r="Y12" s="497"/>
      <c r="Z12" s="497"/>
      <c r="AA12" s="497"/>
      <c r="AB12" s="540"/>
      <c r="AC12" s="496" t="s">
        <v>131</v>
      </c>
      <c r="AD12" s="497"/>
      <c r="AE12" s="497"/>
      <c r="AF12" s="497"/>
      <c r="AG12" s="540"/>
      <c r="AH12" s="496" t="s">
        <v>132</v>
      </c>
      <c r="AI12" s="497"/>
      <c r="AJ12" s="497"/>
      <c r="AK12" s="497"/>
      <c r="AL12" s="541"/>
      <c r="AM12" s="493" t="s">
        <v>133</v>
      </c>
      <c r="AN12" s="494"/>
      <c r="AO12" s="494"/>
      <c r="AP12" s="494"/>
      <c r="AQ12" s="494"/>
      <c r="AR12" s="494"/>
      <c r="AS12" s="494"/>
      <c r="AT12" s="495"/>
      <c r="AU12" s="496" t="s">
        <v>134</v>
      </c>
      <c r="AV12" s="497"/>
      <c r="AW12" s="497"/>
      <c r="AX12" s="497"/>
      <c r="AY12" s="498" t="s">
        <v>135</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0</v>
      </c>
      <c r="BW12" s="465"/>
      <c r="BX12" s="465"/>
      <c r="BY12" s="465"/>
      <c r="BZ12" s="465"/>
      <c r="CA12" s="465"/>
      <c r="CB12" s="465"/>
      <c r="CC12" s="466"/>
      <c r="CD12" s="467" t="s">
        <v>136</v>
      </c>
      <c r="CE12" s="468"/>
      <c r="CF12" s="468"/>
      <c r="CG12" s="468"/>
      <c r="CH12" s="468"/>
      <c r="CI12" s="468"/>
      <c r="CJ12" s="468"/>
      <c r="CK12" s="468"/>
      <c r="CL12" s="468"/>
      <c r="CM12" s="468"/>
      <c r="CN12" s="468"/>
      <c r="CO12" s="468"/>
      <c r="CP12" s="468"/>
      <c r="CQ12" s="468"/>
      <c r="CR12" s="468"/>
      <c r="CS12" s="469"/>
      <c r="CT12" s="504" t="s">
        <v>128</v>
      </c>
      <c r="CU12" s="505"/>
      <c r="CV12" s="505"/>
      <c r="CW12" s="505"/>
      <c r="CX12" s="505"/>
      <c r="CY12" s="505"/>
      <c r="CZ12" s="505"/>
      <c r="DA12" s="506"/>
      <c r="DB12" s="504" t="s">
        <v>137</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138</v>
      </c>
      <c r="N13" s="553"/>
      <c r="O13" s="553"/>
      <c r="P13" s="553"/>
      <c r="Q13" s="554"/>
      <c r="R13" s="545">
        <v>28144</v>
      </c>
      <c r="S13" s="546"/>
      <c r="T13" s="546"/>
      <c r="U13" s="546"/>
      <c r="V13" s="547"/>
      <c r="W13" s="480" t="s">
        <v>139</v>
      </c>
      <c r="X13" s="481"/>
      <c r="Y13" s="481"/>
      <c r="Z13" s="481"/>
      <c r="AA13" s="481"/>
      <c r="AB13" s="471"/>
      <c r="AC13" s="515">
        <v>669</v>
      </c>
      <c r="AD13" s="516"/>
      <c r="AE13" s="516"/>
      <c r="AF13" s="516"/>
      <c r="AG13" s="555"/>
      <c r="AH13" s="515">
        <v>652</v>
      </c>
      <c r="AI13" s="516"/>
      <c r="AJ13" s="516"/>
      <c r="AK13" s="516"/>
      <c r="AL13" s="517"/>
      <c r="AM13" s="493" t="s">
        <v>140</v>
      </c>
      <c r="AN13" s="494"/>
      <c r="AO13" s="494"/>
      <c r="AP13" s="494"/>
      <c r="AQ13" s="494"/>
      <c r="AR13" s="494"/>
      <c r="AS13" s="494"/>
      <c r="AT13" s="495"/>
      <c r="AU13" s="496" t="s">
        <v>102</v>
      </c>
      <c r="AV13" s="497"/>
      <c r="AW13" s="497"/>
      <c r="AX13" s="497"/>
      <c r="AY13" s="498" t="s">
        <v>141</v>
      </c>
      <c r="AZ13" s="499"/>
      <c r="BA13" s="499"/>
      <c r="BB13" s="499"/>
      <c r="BC13" s="499"/>
      <c r="BD13" s="499"/>
      <c r="BE13" s="499"/>
      <c r="BF13" s="499"/>
      <c r="BG13" s="499"/>
      <c r="BH13" s="499"/>
      <c r="BI13" s="499"/>
      <c r="BJ13" s="499"/>
      <c r="BK13" s="499"/>
      <c r="BL13" s="499"/>
      <c r="BM13" s="500"/>
      <c r="BN13" s="464">
        <v>-510169</v>
      </c>
      <c r="BO13" s="465"/>
      <c r="BP13" s="465"/>
      <c r="BQ13" s="465"/>
      <c r="BR13" s="465"/>
      <c r="BS13" s="465"/>
      <c r="BT13" s="465"/>
      <c r="BU13" s="466"/>
      <c r="BV13" s="464">
        <v>621662</v>
      </c>
      <c r="BW13" s="465"/>
      <c r="BX13" s="465"/>
      <c r="BY13" s="465"/>
      <c r="BZ13" s="465"/>
      <c r="CA13" s="465"/>
      <c r="CB13" s="465"/>
      <c r="CC13" s="466"/>
      <c r="CD13" s="467" t="s">
        <v>142</v>
      </c>
      <c r="CE13" s="468"/>
      <c r="CF13" s="468"/>
      <c r="CG13" s="468"/>
      <c r="CH13" s="468"/>
      <c r="CI13" s="468"/>
      <c r="CJ13" s="468"/>
      <c r="CK13" s="468"/>
      <c r="CL13" s="468"/>
      <c r="CM13" s="468"/>
      <c r="CN13" s="468"/>
      <c r="CO13" s="468"/>
      <c r="CP13" s="468"/>
      <c r="CQ13" s="468"/>
      <c r="CR13" s="468"/>
      <c r="CS13" s="469"/>
      <c r="CT13" s="461">
        <v>1.4</v>
      </c>
      <c r="CU13" s="462"/>
      <c r="CV13" s="462"/>
      <c r="CW13" s="462"/>
      <c r="CX13" s="462"/>
      <c r="CY13" s="462"/>
      <c r="CZ13" s="462"/>
      <c r="DA13" s="463"/>
      <c r="DB13" s="461">
        <v>1.9</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143</v>
      </c>
      <c r="M14" s="543"/>
      <c r="N14" s="543"/>
      <c r="O14" s="543"/>
      <c r="P14" s="543"/>
      <c r="Q14" s="544"/>
      <c r="R14" s="545">
        <v>28697</v>
      </c>
      <c r="S14" s="546"/>
      <c r="T14" s="546"/>
      <c r="U14" s="546"/>
      <c r="V14" s="547"/>
      <c r="W14" s="454"/>
      <c r="X14" s="455"/>
      <c r="Y14" s="455"/>
      <c r="Z14" s="455"/>
      <c r="AA14" s="455"/>
      <c r="AB14" s="444"/>
      <c r="AC14" s="548">
        <v>4.9000000000000004</v>
      </c>
      <c r="AD14" s="549"/>
      <c r="AE14" s="549"/>
      <c r="AF14" s="549"/>
      <c r="AG14" s="550"/>
      <c r="AH14" s="548">
        <v>5.6</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144</v>
      </c>
      <c r="CE14" s="557"/>
      <c r="CF14" s="557"/>
      <c r="CG14" s="557"/>
      <c r="CH14" s="557"/>
      <c r="CI14" s="557"/>
      <c r="CJ14" s="557"/>
      <c r="CK14" s="557"/>
      <c r="CL14" s="557"/>
      <c r="CM14" s="557"/>
      <c r="CN14" s="557"/>
      <c r="CO14" s="557"/>
      <c r="CP14" s="557"/>
      <c r="CQ14" s="557"/>
      <c r="CR14" s="557"/>
      <c r="CS14" s="558"/>
      <c r="CT14" s="559" t="s">
        <v>145</v>
      </c>
      <c r="CU14" s="560"/>
      <c r="CV14" s="560"/>
      <c r="CW14" s="560"/>
      <c r="CX14" s="560"/>
      <c r="CY14" s="560"/>
      <c r="CZ14" s="560"/>
      <c r="DA14" s="561"/>
      <c r="DB14" s="559" t="s">
        <v>128</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146</v>
      </c>
      <c r="N15" s="553"/>
      <c r="O15" s="553"/>
      <c r="P15" s="553"/>
      <c r="Q15" s="554"/>
      <c r="R15" s="545">
        <v>28304</v>
      </c>
      <c r="S15" s="546"/>
      <c r="T15" s="546"/>
      <c r="U15" s="546"/>
      <c r="V15" s="547"/>
      <c r="W15" s="480" t="s">
        <v>147</v>
      </c>
      <c r="X15" s="481"/>
      <c r="Y15" s="481"/>
      <c r="Z15" s="481"/>
      <c r="AA15" s="481"/>
      <c r="AB15" s="471"/>
      <c r="AC15" s="515">
        <v>4302</v>
      </c>
      <c r="AD15" s="516"/>
      <c r="AE15" s="516"/>
      <c r="AF15" s="516"/>
      <c r="AG15" s="555"/>
      <c r="AH15" s="515">
        <v>3247</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5733162</v>
      </c>
      <c r="BO15" s="428"/>
      <c r="BP15" s="428"/>
      <c r="BQ15" s="428"/>
      <c r="BR15" s="428"/>
      <c r="BS15" s="428"/>
      <c r="BT15" s="428"/>
      <c r="BU15" s="429"/>
      <c r="BV15" s="427">
        <v>4792206</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31.3</v>
      </c>
      <c r="AD16" s="549"/>
      <c r="AE16" s="549"/>
      <c r="AF16" s="549"/>
      <c r="AG16" s="550"/>
      <c r="AH16" s="548">
        <v>28</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5708470</v>
      </c>
      <c r="BO16" s="465"/>
      <c r="BP16" s="465"/>
      <c r="BQ16" s="465"/>
      <c r="BR16" s="465"/>
      <c r="BS16" s="465"/>
      <c r="BT16" s="465"/>
      <c r="BU16" s="466"/>
      <c r="BV16" s="464">
        <v>5376255</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153</v>
      </c>
      <c r="N17" s="569"/>
      <c r="O17" s="569"/>
      <c r="P17" s="569"/>
      <c r="Q17" s="570"/>
      <c r="R17" s="565" t="s">
        <v>154</v>
      </c>
      <c r="S17" s="566"/>
      <c r="T17" s="566"/>
      <c r="U17" s="566"/>
      <c r="V17" s="567"/>
      <c r="W17" s="480" t="s">
        <v>155</v>
      </c>
      <c r="X17" s="481"/>
      <c r="Y17" s="481"/>
      <c r="Z17" s="481"/>
      <c r="AA17" s="481"/>
      <c r="AB17" s="471"/>
      <c r="AC17" s="515">
        <v>8769</v>
      </c>
      <c r="AD17" s="516"/>
      <c r="AE17" s="516"/>
      <c r="AF17" s="516"/>
      <c r="AG17" s="555"/>
      <c r="AH17" s="515">
        <v>7683</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7417615</v>
      </c>
      <c r="BO17" s="465"/>
      <c r="BP17" s="465"/>
      <c r="BQ17" s="465"/>
      <c r="BR17" s="465"/>
      <c r="BS17" s="465"/>
      <c r="BT17" s="465"/>
      <c r="BU17" s="466"/>
      <c r="BV17" s="464">
        <v>6184901</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157</v>
      </c>
      <c r="C18" s="507"/>
      <c r="D18" s="507"/>
      <c r="E18" s="576"/>
      <c r="F18" s="576"/>
      <c r="G18" s="576"/>
      <c r="H18" s="576"/>
      <c r="I18" s="576"/>
      <c r="J18" s="576"/>
      <c r="K18" s="576"/>
      <c r="L18" s="577">
        <v>225.49</v>
      </c>
      <c r="M18" s="577"/>
      <c r="N18" s="577"/>
      <c r="O18" s="577"/>
      <c r="P18" s="577"/>
      <c r="Q18" s="577"/>
      <c r="R18" s="578"/>
      <c r="S18" s="578"/>
      <c r="T18" s="578"/>
      <c r="U18" s="578"/>
      <c r="V18" s="579"/>
      <c r="W18" s="482"/>
      <c r="X18" s="483"/>
      <c r="Y18" s="483"/>
      <c r="Z18" s="483"/>
      <c r="AA18" s="483"/>
      <c r="AB18" s="474"/>
      <c r="AC18" s="580">
        <v>63.8</v>
      </c>
      <c r="AD18" s="581"/>
      <c r="AE18" s="581"/>
      <c r="AF18" s="581"/>
      <c r="AG18" s="582"/>
      <c r="AH18" s="580">
        <v>66.3</v>
      </c>
      <c r="AI18" s="581"/>
      <c r="AJ18" s="581"/>
      <c r="AK18" s="581"/>
      <c r="AL18" s="583"/>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5897146</v>
      </c>
      <c r="BO18" s="465"/>
      <c r="BP18" s="465"/>
      <c r="BQ18" s="465"/>
      <c r="BR18" s="465"/>
      <c r="BS18" s="465"/>
      <c r="BT18" s="465"/>
      <c r="BU18" s="466"/>
      <c r="BV18" s="464">
        <v>5709400</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159</v>
      </c>
      <c r="C19" s="507"/>
      <c r="D19" s="507"/>
      <c r="E19" s="576"/>
      <c r="F19" s="576"/>
      <c r="G19" s="576"/>
      <c r="H19" s="576"/>
      <c r="I19" s="576"/>
      <c r="J19" s="576"/>
      <c r="K19" s="576"/>
      <c r="L19" s="584">
        <v>125</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9166493</v>
      </c>
      <c r="BO19" s="465"/>
      <c r="BP19" s="465"/>
      <c r="BQ19" s="465"/>
      <c r="BR19" s="465"/>
      <c r="BS19" s="465"/>
      <c r="BT19" s="465"/>
      <c r="BU19" s="466"/>
      <c r="BV19" s="464">
        <v>9077385</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161</v>
      </c>
      <c r="C20" s="507"/>
      <c r="D20" s="507"/>
      <c r="E20" s="576"/>
      <c r="F20" s="576"/>
      <c r="G20" s="576"/>
      <c r="H20" s="576"/>
      <c r="I20" s="576"/>
      <c r="J20" s="576"/>
      <c r="K20" s="576"/>
      <c r="L20" s="584">
        <v>10177</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162</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163</v>
      </c>
      <c r="C22" s="599"/>
      <c r="D22" s="600"/>
      <c r="E22" s="476" t="s">
        <v>1</v>
      </c>
      <c r="F22" s="481"/>
      <c r="G22" s="481"/>
      <c r="H22" s="481"/>
      <c r="I22" s="481"/>
      <c r="J22" s="481"/>
      <c r="K22" s="471"/>
      <c r="L22" s="476" t="s">
        <v>164</v>
      </c>
      <c r="M22" s="481"/>
      <c r="N22" s="481"/>
      <c r="O22" s="481"/>
      <c r="P22" s="471"/>
      <c r="Q22" s="607" t="s">
        <v>165</v>
      </c>
      <c r="R22" s="608"/>
      <c r="S22" s="608"/>
      <c r="T22" s="608"/>
      <c r="U22" s="608"/>
      <c r="V22" s="609"/>
      <c r="W22" s="613" t="s">
        <v>166</v>
      </c>
      <c r="X22" s="599"/>
      <c r="Y22" s="600"/>
      <c r="Z22" s="476" t="s">
        <v>1</v>
      </c>
      <c r="AA22" s="481"/>
      <c r="AB22" s="481"/>
      <c r="AC22" s="481"/>
      <c r="AD22" s="481"/>
      <c r="AE22" s="481"/>
      <c r="AF22" s="481"/>
      <c r="AG22" s="471"/>
      <c r="AH22" s="626" t="s">
        <v>167</v>
      </c>
      <c r="AI22" s="481"/>
      <c r="AJ22" s="481"/>
      <c r="AK22" s="481"/>
      <c r="AL22" s="471"/>
      <c r="AM22" s="626" t="s">
        <v>168</v>
      </c>
      <c r="AN22" s="627"/>
      <c r="AO22" s="627"/>
      <c r="AP22" s="627"/>
      <c r="AQ22" s="627"/>
      <c r="AR22" s="628"/>
      <c r="AS22" s="607" t="s">
        <v>165</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169</v>
      </c>
      <c r="AZ23" s="425"/>
      <c r="BA23" s="425"/>
      <c r="BB23" s="425"/>
      <c r="BC23" s="425"/>
      <c r="BD23" s="425"/>
      <c r="BE23" s="425"/>
      <c r="BF23" s="425"/>
      <c r="BG23" s="425"/>
      <c r="BH23" s="425"/>
      <c r="BI23" s="425"/>
      <c r="BJ23" s="425"/>
      <c r="BK23" s="425"/>
      <c r="BL23" s="425"/>
      <c r="BM23" s="426"/>
      <c r="BN23" s="464">
        <v>5023245</v>
      </c>
      <c r="BO23" s="465"/>
      <c r="BP23" s="465"/>
      <c r="BQ23" s="465"/>
      <c r="BR23" s="465"/>
      <c r="BS23" s="465"/>
      <c r="BT23" s="465"/>
      <c r="BU23" s="466"/>
      <c r="BV23" s="464">
        <v>5505509</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170</v>
      </c>
      <c r="F24" s="494"/>
      <c r="G24" s="494"/>
      <c r="H24" s="494"/>
      <c r="I24" s="494"/>
      <c r="J24" s="494"/>
      <c r="K24" s="495"/>
      <c r="L24" s="515">
        <v>1</v>
      </c>
      <c r="M24" s="516"/>
      <c r="N24" s="516"/>
      <c r="O24" s="516"/>
      <c r="P24" s="555"/>
      <c r="Q24" s="515">
        <v>7612</v>
      </c>
      <c r="R24" s="516"/>
      <c r="S24" s="516"/>
      <c r="T24" s="516"/>
      <c r="U24" s="516"/>
      <c r="V24" s="555"/>
      <c r="W24" s="614"/>
      <c r="X24" s="602"/>
      <c r="Y24" s="603"/>
      <c r="Z24" s="514" t="s">
        <v>171</v>
      </c>
      <c r="AA24" s="494"/>
      <c r="AB24" s="494"/>
      <c r="AC24" s="494"/>
      <c r="AD24" s="494"/>
      <c r="AE24" s="494"/>
      <c r="AF24" s="494"/>
      <c r="AG24" s="495"/>
      <c r="AH24" s="515">
        <v>186</v>
      </c>
      <c r="AI24" s="516"/>
      <c r="AJ24" s="516"/>
      <c r="AK24" s="516"/>
      <c r="AL24" s="555"/>
      <c r="AM24" s="515">
        <v>498294</v>
      </c>
      <c r="AN24" s="516"/>
      <c r="AO24" s="516"/>
      <c r="AP24" s="516"/>
      <c r="AQ24" s="516"/>
      <c r="AR24" s="555"/>
      <c r="AS24" s="515">
        <v>2679</v>
      </c>
      <c r="AT24" s="516"/>
      <c r="AU24" s="516"/>
      <c r="AV24" s="516"/>
      <c r="AW24" s="516"/>
      <c r="AX24" s="517"/>
      <c r="AY24" s="634" t="s">
        <v>172</v>
      </c>
      <c r="AZ24" s="635"/>
      <c r="BA24" s="635"/>
      <c r="BB24" s="635"/>
      <c r="BC24" s="635"/>
      <c r="BD24" s="635"/>
      <c r="BE24" s="635"/>
      <c r="BF24" s="635"/>
      <c r="BG24" s="635"/>
      <c r="BH24" s="635"/>
      <c r="BI24" s="635"/>
      <c r="BJ24" s="635"/>
      <c r="BK24" s="635"/>
      <c r="BL24" s="635"/>
      <c r="BM24" s="636"/>
      <c r="BN24" s="464">
        <v>4413571</v>
      </c>
      <c r="BO24" s="465"/>
      <c r="BP24" s="465"/>
      <c r="BQ24" s="465"/>
      <c r="BR24" s="465"/>
      <c r="BS24" s="465"/>
      <c r="BT24" s="465"/>
      <c r="BU24" s="466"/>
      <c r="BV24" s="464">
        <v>4854488</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173</v>
      </c>
      <c r="F25" s="494"/>
      <c r="G25" s="494"/>
      <c r="H25" s="494"/>
      <c r="I25" s="494"/>
      <c r="J25" s="494"/>
      <c r="K25" s="495"/>
      <c r="L25" s="515">
        <v>1</v>
      </c>
      <c r="M25" s="516"/>
      <c r="N25" s="516"/>
      <c r="O25" s="516"/>
      <c r="P25" s="555"/>
      <c r="Q25" s="515">
        <v>6030</v>
      </c>
      <c r="R25" s="516"/>
      <c r="S25" s="516"/>
      <c r="T25" s="516"/>
      <c r="U25" s="516"/>
      <c r="V25" s="555"/>
      <c r="W25" s="614"/>
      <c r="X25" s="602"/>
      <c r="Y25" s="603"/>
      <c r="Z25" s="514" t="s">
        <v>174</v>
      </c>
      <c r="AA25" s="494"/>
      <c r="AB25" s="494"/>
      <c r="AC25" s="494"/>
      <c r="AD25" s="494"/>
      <c r="AE25" s="494"/>
      <c r="AF25" s="494"/>
      <c r="AG25" s="495"/>
      <c r="AH25" s="515" t="s">
        <v>145</v>
      </c>
      <c r="AI25" s="516"/>
      <c r="AJ25" s="516"/>
      <c r="AK25" s="516"/>
      <c r="AL25" s="555"/>
      <c r="AM25" s="515" t="s">
        <v>175</v>
      </c>
      <c r="AN25" s="516"/>
      <c r="AO25" s="516"/>
      <c r="AP25" s="516"/>
      <c r="AQ25" s="516"/>
      <c r="AR25" s="555"/>
      <c r="AS25" s="515" t="s">
        <v>145</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v>2311299</v>
      </c>
      <c r="BO25" s="428"/>
      <c r="BP25" s="428"/>
      <c r="BQ25" s="428"/>
      <c r="BR25" s="428"/>
      <c r="BS25" s="428"/>
      <c r="BT25" s="428"/>
      <c r="BU25" s="429"/>
      <c r="BV25" s="427">
        <v>2203465</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177</v>
      </c>
      <c r="F26" s="494"/>
      <c r="G26" s="494"/>
      <c r="H26" s="494"/>
      <c r="I26" s="494"/>
      <c r="J26" s="494"/>
      <c r="K26" s="495"/>
      <c r="L26" s="515">
        <v>1</v>
      </c>
      <c r="M26" s="516"/>
      <c r="N26" s="516"/>
      <c r="O26" s="516"/>
      <c r="P26" s="555"/>
      <c r="Q26" s="515">
        <v>5145</v>
      </c>
      <c r="R26" s="516"/>
      <c r="S26" s="516"/>
      <c r="T26" s="516"/>
      <c r="U26" s="516"/>
      <c r="V26" s="555"/>
      <c r="W26" s="614"/>
      <c r="X26" s="602"/>
      <c r="Y26" s="603"/>
      <c r="Z26" s="514" t="s">
        <v>178</v>
      </c>
      <c r="AA26" s="624"/>
      <c r="AB26" s="624"/>
      <c r="AC26" s="624"/>
      <c r="AD26" s="624"/>
      <c r="AE26" s="624"/>
      <c r="AF26" s="624"/>
      <c r="AG26" s="625"/>
      <c r="AH26" s="515">
        <v>2</v>
      </c>
      <c r="AI26" s="516"/>
      <c r="AJ26" s="516"/>
      <c r="AK26" s="516"/>
      <c r="AL26" s="555"/>
      <c r="AM26" s="515" t="s">
        <v>179</v>
      </c>
      <c r="AN26" s="516"/>
      <c r="AO26" s="516"/>
      <c r="AP26" s="516"/>
      <c r="AQ26" s="516"/>
      <c r="AR26" s="555"/>
      <c r="AS26" s="515" t="s">
        <v>180</v>
      </c>
      <c r="AT26" s="516"/>
      <c r="AU26" s="516"/>
      <c r="AV26" s="516"/>
      <c r="AW26" s="516"/>
      <c r="AX26" s="517"/>
      <c r="AY26" s="467" t="s">
        <v>181</v>
      </c>
      <c r="AZ26" s="468"/>
      <c r="BA26" s="468"/>
      <c r="BB26" s="468"/>
      <c r="BC26" s="468"/>
      <c r="BD26" s="468"/>
      <c r="BE26" s="468"/>
      <c r="BF26" s="468"/>
      <c r="BG26" s="468"/>
      <c r="BH26" s="468"/>
      <c r="BI26" s="468"/>
      <c r="BJ26" s="468"/>
      <c r="BK26" s="468"/>
      <c r="BL26" s="468"/>
      <c r="BM26" s="469"/>
      <c r="BN26" s="464" t="s">
        <v>137</v>
      </c>
      <c r="BO26" s="465"/>
      <c r="BP26" s="465"/>
      <c r="BQ26" s="465"/>
      <c r="BR26" s="465"/>
      <c r="BS26" s="465"/>
      <c r="BT26" s="465"/>
      <c r="BU26" s="466"/>
      <c r="BV26" s="464" t="s">
        <v>128</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182</v>
      </c>
      <c r="F27" s="494"/>
      <c r="G27" s="494"/>
      <c r="H27" s="494"/>
      <c r="I27" s="494"/>
      <c r="J27" s="494"/>
      <c r="K27" s="495"/>
      <c r="L27" s="515">
        <v>1</v>
      </c>
      <c r="M27" s="516"/>
      <c r="N27" s="516"/>
      <c r="O27" s="516"/>
      <c r="P27" s="555"/>
      <c r="Q27" s="515">
        <v>3090</v>
      </c>
      <c r="R27" s="516"/>
      <c r="S27" s="516"/>
      <c r="T27" s="516"/>
      <c r="U27" s="516"/>
      <c r="V27" s="555"/>
      <c r="W27" s="614"/>
      <c r="X27" s="602"/>
      <c r="Y27" s="603"/>
      <c r="Z27" s="514" t="s">
        <v>183</v>
      </c>
      <c r="AA27" s="494"/>
      <c r="AB27" s="494"/>
      <c r="AC27" s="494"/>
      <c r="AD27" s="494"/>
      <c r="AE27" s="494"/>
      <c r="AF27" s="494"/>
      <c r="AG27" s="495"/>
      <c r="AH27" s="515">
        <v>2</v>
      </c>
      <c r="AI27" s="516"/>
      <c r="AJ27" s="516"/>
      <c r="AK27" s="516"/>
      <c r="AL27" s="555"/>
      <c r="AM27" s="515" t="s">
        <v>184</v>
      </c>
      <c r="AN27" s="516"/>
      <c r="AO27" s="516"/>
      <c r="AP27" s="516"/>
      <c r="AQ27" s="516"/>
      <c r="AR27" s="555"/>
      <c r="AS27" s="515" t="s">
        <v>180</v>
      </c>
      <c r="AT27" s="516"/>
      <c r="AU27" s="516"/>
      <c r="AV27" s="516"/>
      <c r="AW27" s="516"/>
      <c r="AX27" s="517"/>
      <c r="AY27" s="556" t="s">
        <v>185</v>
      </c>
      <c r="AZ27" s="557"/>
      <c r="BA27" s="557"/>
      <c r="BB27" s="557"/>
      <c r="BC27" s="557"/>
      <c r="BD27" s="557"/>
      <c r="BE27" s="557"/>
      <c r="BF27" s="557"/>
      <c r="BG27" s="557"/>
      <c r="BH27" s="557"/>
      <c r="BI27" s="557"/>
      <c r="BJ27" s="557"/>
      <c r="BK27" s="557"/>
      <c r="BL27" s="557"/>
      <c r="BM27" s="558"/>
      <c r="BN27" s="637" t="s">
        <v>137</v>
      </c>
      <c r="BO27" s="638"/>
      <c r="BP27" s="638"/>
      <c r="BQ27" s="638"/>
      <c r="BR27" s="638"/>
      <c r="BS27" s="638"/>
      <c r="BT27" s="638"/>
      <c r="BU27" s="639"/>
      <c r="BV27" s="637">
        <v>10079</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186</v>
      </c>
      <c r="F28" s="494"/>
      <c r="G28" s="494"/>
      <c r="H28" s="494"/>
      <c r="I28" s="494"/>
      <c r="J28" s="494"/>
      <c r="K28" s="495"/>
      <c r="L28" s="515">
        <v>1</v>
      </c>
      <c r="M28" s="516"/>
      <c r="N28" s="516"/>
      <c r="O28" s="516"/>
      <c r="P28" s="555"/>
      <c r="Q28" s="515">
        <v>2550</v>
      </c>
      <c r="R28" s="516"/>
      <c r="S28" s="516"/>
      <c r="T28" s="516"/>
      <c r="U28" s="516"/>
      <c r="V28" s="555"/>
      <c r="W28" s="614"/>
      <c r="X28" s="602"/>
      <c r="Y28" s="603"/>
      <c r="Z28" s="514" t="s">
        <v>187</v>
      </c>
      <c r="AA28" s="494"/>
      <c r="AB28" s="494"/>
      <c r="AC28" s="494"/>
      <c r="AD28" s="494"/>
      <c r="AE28" s="494"/>
      <c r="AF28" s="494"/>
      <c r="AG28" s="495"/>
      <c r="AH28" s="515" t="s">
        <v>137</v>
      </c>
      <c r="AI28" s="516"/>
      <c r="AJ28" s="516"/>
      <c r="AK28" s="516"/>
      <c r="AL28" s="555"/>
      <c r="AM28" s="515" t="s">
        <v>137</v>
      </c>
      <c r="AN28" s="516"/>
      <c r="AO28" s="516"/>
      <c r="AP28" s="516"/>
      <c r="AQ28" s="516"/>
      <c r="AR28" s="555"/>
      <c r="AS28" s="515" t="s">
        <v>145</v>
      </c>
      <c r="AT28" s="516"/>
      <c r="AU28" s="516"/>
      <c r="AV28" s="516"/>
      <c r="AW28" s="516"/>
      <c r="AX28" s="517"/>
      <c r="AY28" s="640" t="s">
        <v>188</v>
      </c>
      <c r="AZ28" s="641"/>
      <c r="BA28" s="641"/>
      <c r="BB28" s="642"/>
      <c r="BC28" s="424" t="s">
        <v>48</v>
      </c>
      <c r="BD28" s="425"/>
      <c r="BE28" s="425"/>
      <c r="BF28" s="425"/>
      <c r="BG28" s="425"/>
      <c r="BH28" s="425"/>
      <c r="BI28" s="425"/>
      <c r="BJ28" s="425"/>
      <c r="BK28" s="425"/>
      <c r="BL28" s="425"/>
      <c r="BM28" s="426"/>
      <c r="BN28" s="427">
        <v>3537170</v>
      </c>
      <c r="BO28" s="428"/>
      <c r="BP28" s="428"/>
      <c r="BQ28" s="428"/>
      <c r="BR28" s="428"/>
      <c r="BS28" s="428"/>
      <c r="BT28" s="428"/>
      <c r="BU28" s="429"/>
      <c r="BV28" s="427">
        <v>2932348</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189</v>
      </c>
      <c r="F29" s="494"/>
      <c r="G29" s="494"/>
      <c r="H29" s="494"/>
      <c r="I29" s="494"/>
      <c r="J29" s="494"/>
      <c r="K29" s="495"/>
      <c r="L29" s="515">
        <v>16</v>
      </c>
      <c r="M29" s="516"/>
      <c r="N29" s="516"/>
      <c r="O29" s="516"/>
      <c r="P29" s="555"/>
      <c r="Q29" s="515">
        <v>2400</v>
      </c>
      <c r="R29" s="516"/>
      <c r="S29" s="516"/>
      <c r="T29" s="516"/>
      <c r="U29" s="516"/>
      <c r="V29" s="555"/>
      <c r="W29" s="615"/>
      <c r="X29" s="616"/>
      <c r="Y29" s="617"/>
      <c r="Z29" s="514" t="s">
        <v>190</v>
      </c>
      <c r="AA29" s="494"/>
      <c r="AB29" s="494"/>
      <c r="AC29" s="494"/>
      <c r="AD29" s="494"/>
      <c r="AE29" s="494"/>
      <c r="AF29" s="494"/>
      <c r="AG29" s="495"/>
      <c r="AH29" s="515">
        <v>188</v>
      </c>
      <c r="AI29" s="516"/>
      <c r="AJ29" s="516"/>
      <c r="AK29" s="516"/>
      <c r="AL29" s="555"/>
      <c r="AM29" s="515">
        <v>505602</v>
      </c>
      <c r="AN29" s="516"/>
      <c r="AO29" s="516"/>
      <c r="AP29" s="516"/>
      <c r="AQ29" s="516"/>
      <c r="AR29" s="555"/>
      <c r="AS29" s="515">
        <v>2689</v>
      </c>
      <c r="AT29" s="516"/>
      <c r="AU29" s="516"/>
      <c r="AV29" s="516"/>
      <c r="AW29" s="516"/>
      <c r="AX29" s="517"/>
      <c r="AY29" s="643"/>
      <c r="AZ29" s="644"/>
      <c r="BA29" s="644"/>
      <c r="BB29" s="645"/>
      <c r="BC29" s="498" t="s">
        <v>191</v>
      </c>
      <c r="BD29" s="499"/>
      <c r="BE29" s="499"/>
      <c r="BF29" s="499"/>
      <c r="BG29" s="499"/>
      <c r="BH29" s="499"/>
      <c r="BI29" s="499"/>
      <c r="BJ29" s="499"/>
      <c r="BK29" s="499"/>
      <c r="BL29" s="499"/>
      <c r="BM29" s="500"/>
      <c r="BN29" s="464">
        <v>40593</v>
      </c>
      <c r="BO29" s="465"/>
      <c r="BP29" s="465"/>
      <c r="BQ29" s="465"/>
      <c r="BR29" s="465"/>
      <c r="BS29" s="465"/>
      <c r="BT29" s="465"/>
      <c r="BU29" s="466"/>
      <c r="BV29" s="464">
        <v>40588</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192</v>
      </c>
      <c r="X30" s="622"/>
      <c r="Y30" s="622"/>
      <c r="Z30" s="622"/>
      <c r="AA30" s="622"/>
      <c r="AB30" s="622"/>
      <c r="AC30" s="622"/>
      <c r="AD30" s="622"/>
      <c r="AE30" s="622"/>
      <c r="AF30" s="622"/>
      <c r="AG30" s="623"/>
      <c r="AH30" s="580">
        <v>95</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1741793</v>
      </c>
      <c r="BO30" s="638"/>
      <c r="BP30" s="638"/>
      <c r="BQ30" s="638"/>
      <c r="BR30" s="638"/>
      <c r="BS30" s="638"/>
      <c r="BT30" s="638"/>
      <c r="BU30" s="639"/>
      <c r="BV30" s="637">
        <v>1717606</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193</v>
      </c>
      <c r="D32" s="211"/>
      <c r="E32" s="211"/>
      <c r="F32" s="208"/>
      <c r="G32" s="208"/>
      <c r="H32" s="208"/>
      <c r="I32" s="208"/>
      <c r="J32" s="208"/>
      <c r="K32" s="208"/>
      <c r="L32" s="208"/>
      <c r="M32" s="208"/>
      <c r="N32" s="208"/>
      <c r="O32" s="208"/>
      <c r="P32" s="208"/>
      <c r="Q32" s="208"/>
      <c r="R32" s="208"/>
      <c r="S32" s="208"/>
      <c r="T32" s="208"/>
      <c r="U32" s="208" t="s">
        <v>194</v>
      </c>
      <c r="V32" s="208"/>
      <c r="W32" s="208"/>
      <c r="X32" s="208"/>
      <c r="Y32" s="208"/>
      <c r="Z32" s="208"/>
      <c r="AA32" s="208"/>
      <c r="AB32" s="208"/>
      <c r="AC32" s="208"/>
      <c r="AD32" s="208"/>
      <c r="AE32" s="208"/>
      <c r="AF32" s="208"/>
      <c r="AG32" s="208"/>
      <c r="AH32" s="208"/>
      <c r="AI32" s="208"/>
      <c r="AJ32" s="208"/>
      <c r="AK32" s="208"/>
      <c r="AL32" s="208"/>
      <c r="AM32" s="212" t="s">
        <v>195</v>
      </c>
      <c r="AN32" s="208"/>
      <c r="AO32" s="208"/>
      <c r="AP32" s="208"/>
      <c r="AQ32" s="208"/>
      <c r="AR32" s="208"/>
      <c r="AS32" s="212"/>
      <c r="AT32" s="212"/>
      <c r="AU32" s="212"/>
      <c r="AV32" s="212"/>
      <c r="AW32" s="212"/>
      <c r="AX32" s="212"/>
      <c r="AY32" s="212"/>
      <c r="AZ32" s="212"/>
      <c r="BA32" s="212"/>
      <c r="BB32" s="208"/>
      <c r="BC32" s="212"/>
      <c r="BD32" s="208"/>
      <c r="BE32" s="212" t="s">
        <v>196</v>
      </c>
      <c r="BF32" s="208"/>
      <c r="BG32" s="208"/>
      <c r="BH32" s="208"/>
      <c r="BI32" s="208"/>
      <c r="BJ32" s="212"/>
      <c r="BK32" s="212"/>
      <c r="BL32" s="212"/>
      <c r="BM32" s="212"/>
      <c r="BN32" s="212"/>
      <c r="BO32" s="212"/>
      <c r="BP32" s="212"/>
      <c r="BQ32" s="212"/>
      <c r="BR32" s="208"/>
      <c r="BS32" s="208"/>
      <c r="BT32" s="208"/>
      <c r="BU32" s="208"/>
      <c r="BV32" s="208"/>
      <c r="BW32" s="208" t="s">
        <v>197</v>
      </c>
      <c r="BX32" s="208"/>
      <c r="BY32" s="208"/>
      <c r="BZ32" s="208"/>
      <c r="CA32" s="208"/>
      <c r="CB32" s="212"/>
      <c r="CC32" s="212"/>
      <c r="CD32" s="212"/>
      <c r="CE32" s="212"/>
      <c r="CF32" s="212"/>
      <c r="CG32" s="212"/>
      <c r="CH32" s="212"/>
      <c r="CI32" s="212"/>
      <c r="CJ32" s="212"/>
      <c r="CK32" s="212"/>
      <c r="CL32" s="212"/>
      <c r="CM32" s="212"/>
      <c r="CN32" s="212"/>
      <c r="CO32" s="212" t="s">
        <v>198</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199</v>
      </c>
      <c r="D33" s="488"/>
      <c r="E33" s="453" t="s">
        <v>200</v>
      </c>
      <c r="F33" s="453"/>
      <c r="G33" s="453"/>
      <c r="H33" s="453"/>
      <c r="I33" s="453"/>
      <c r="J33" s="453"/>
      <c r="K33" s="453"/>
      <c r="L33" s="453"/>
      <c r="M33" s="453"/>
      <c r="N33" s="453"/>
      <c r="O33" s="453"/>
      <c r="P33" s="453"/>
      <c r="Q33" s="453"/>
      <c r="R33" s="453"/>
      <c r="S33" s="453"/>
      <c r="T33" s="213"/>
      <c r="U33" s="488" t="s">
        <v>199</v>
      </c>
      <c r="V33" s="488"/>
      <c r="W33" s="453" t="s">
        <v>201</v>
      </c>
      <c r="X33" s="453"/>
      <c r="Y33" s="453"/>
      <c r="Z33" s="453"/>
      <c r="AA33" s="453"/>
      <c r="AB33" s="453"/>
      <c r="AC33" s="453"/>
      <c r="AD33" s="453"/>
      <c r="AE33" s="453"/>
      <c r="AF33" s="453"/>
      <c r="AG33" s="453"/>
      <c r="AH33" s="453"/>
      <c r="AI33" s="453"/>
      <c r="AJ33" s="453"/>
      <c r="AK33" s="453"/>
      <c r="AL33" s="213"/>
      <c r="AM33" s="488" t="s">
        <v>202</v>
      </c>
      <c r="AN33" s="488"/>
      <c r="AO33" s="453" t="s">
        <v>200</v>
      </c>
      <c r="AP33" s="453"/>
      <c r="AQ33" s="453"/>
      <c r="AR33" s="453"/>
      <c r="AS33" s="453"/>
      <c r="AT33" s="453"/>
      <c r="AU33" s="453"/>
      <c r="AV33" s="453"/>
      <c r="AW33" s="453"/>
      <c r="AX33" s="453"/>
      <c r="AY33" s="453"/>
      <c r="AZ33" s="453"/>
      <c r="BA33" s="453"/>
      <c r="BB33" s="453"/>
      <c r="BC33" s="453"/>
      <c r="BD33" s="214"/>
      <c r="BE33" s="453" t="s">
        <v>203</v>
      </c>
      <c r="BF33" s="453"/>
      <c r="BG33" s="453" t="s">
        <v>204</v>
      </c>
      <c r="BH33" s="453"/>
      <c r="BI33" s="453"/>
      <c r="BJ33" s="453"/>
      <c r="BK33" s="453"/>
      <c r="BL33" s="453"/>
      <c r="BM33" s="453"/>
      <c r="BN33" s="453"/>
      <c r="BO33" s="453"/>
      <c r="BP33" s="453"/>
      <c r="BQ33" s="453"/>
      <c r="BR33" s="453"/>
      <c r="BS33" s="453"/>
      <c r="BT33" s="453"/>
      <c r="BU33" s="453"/>
      <c r="BV33" s="214"/>
      <c r="BW33" s="488" t="s">
        <v>203</v>
      </c>
      <c r="BX33" s="488"/>
      <c r="BY33" s="453" t="s">
        <v>205</v>
      </c>
      <c r="BZ33" s="453"/>
      <c r="CA33" s="453"/>
      <c r="CB33" s="453"/>
      <c r="CC33" s="453"/>
      <c r="CD33" s="453"/>
      <c r="CE33" s="453"/>
      <c r="CF33" s="453"/>
      <c r="CG33" s="453"/>
      <c r="CH33" s="453"/>
      <c r="CI33" s="453"/>
      <c r="CJ33" s="453"/>
      <c r="CK33" s="453"/>
      <c r="CL33" s="453"/>
      <c r="CM33" s="453"/>
      <c r="CN33" s="213"/>
      <c r="CO33" s="488" t="s">
        <v>199</v>
      </c>
      <c r="CP33" s="488"/>
      <c r="CQ33" s="453" t="s">
        <v>206</v>
      </c>
      <c r="CR33" s="453"/>
      <c r="CS33" s="453"/>
      <c r="CT33" s="453"/>
      <c r="CU33" s="453"/>
      <c r="CV33" s="453"/>
      <c r="CW33" s="453"/>
      <c r="CX33" s="453"/>
      <c r="CY33" s="453"/>
      <c r="CZ33" s="453"/>
      <c r="DA33" s="453"/>
      <c r="DB33" s="453"/>
      <c r="DC33" s="453"/>
      <c r="DD33" s="453"/>
      <c r="DE33" s="453"/>
      <c r="DF33" s="213"/>
      <c r="DG33" s="649" t="s">
        <v>207</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3</v>
      </c>
      <c r="V34" s="650"/>
      <c r="W34" s="651" t="str">
        <f>IF('各会計、関係団体の財政状況及び健全化判断比率'!B28="","",'各会計、関係団体の財政状況及び健全化判断比率'!B28)</f>
        <v>国民健康保険事業勘定特別会計</v>
      </c>
      <c r="X34" s="651"/>
      <c r="Y34" s="651"/>
      <c r="Z34" s="651"/>
      <c r="AA34" s="651"/>
      <c r="AB34" s="651"/>
      <c r="AC34" s="651"/>
      <c r="AD34" s="651"/>
      <c r="AE34" s="651"/>
      <c r="AF34" s="651"/>
      <c r="AG34" s="651"/>
      <c r="AH34" s="651"/>
      <c r="AI34" s="651"/>
      <c r="AJ34" s="651"/>
      <c r="AK34" s="651"/>
      <c r="AL34" s="211"/>
      <c r="AM34" s="650">
        <f>IF(AO34="","",MAX(C34:D43,U34:V43)+1)</f>
        <v>6</v>
      </c>
      <c r="AN34" s="650"/>
      <c r="AO34" s="651" t="str">
        <f>IF('各会計、関係団体の財政状況及び健全化判断比率'!B31="","",'各会計、関係団体の財政状況及び健全化判断比率'!B31)</f>
        <v>水道事業会計</v>
      </c>
      <c r="AP34" s="651"/>
      <c r="AQ34" s="651"/>
      <c r="AR34" s="651"/>
      <c r="AS34" s="651"/>
      <c r="AT34" s="651"/>
      <c r="AU34" s="651"/>
      <c r="AV34" s="651"/>
      <c r="AW34" s="651"/>
      <c r="AX34" s="651"/>
      <c r="AY34" s="651"/>
      <c r="AZ34" s="651"/>
      <c r="BA34" s="651"/>
      <c r="BB34" s="651"/>
      <c r="BC34" s="651"/>
      <c r="BD34" s="211"/>
      <c r="BE34" s="650">
        <f>IF(BG34="","",MAX(C34:D43,U34:V43,AM34:AN43)+1)</f>
        <v>7</v>
      </c>
      <c r="BF34" s="650"/>
      <c r="BG34" s="651" t="str">
        <f>IF('各会計、関係団体の財政状況及び健全化判断比率'!B32="","",'各会計、関係団体の財政状況及び健全化判断比率'!B32)</f>
        <v>下水道事業特別会計</v>
      </c>
      <c r="BH34" s="651"/>
      <c r="BI34" s="651"/>
      <c r="BJ34" s="651"/>
      <c r="BK34" s="651"/>
      <c r="BL34" s="651"/>
      <c r="BM34" s="651"/>
      <c r="BN34" s="651"/>
      <c r="BO34" s="651"/>
      <c r="BP34" s="651"/>
      <c r="BQ34" s="651"/>
      <c r="BR34" s="651"/>
      <c r="BS34" s="651"/>
      <c r="BT34" s="651"/>
      <c r="BU34" s="651"/>
      <c r="BV34" s="211"/>
      <c r="BW34" s="650">
        <f>IF(BY34="","",MAX(C34:D43,U34:V43,AM34:AN43,BE34:BF43)+1)</f>
        <v>10</v>
      </c>
      <c r="BX34" s="650"/>
      <c r="BY34" s="651" t="str">
        <f>IF('各会計、関係団体の財政状況及び健全化判断比率'!B68="","",'各会計、関係団体の財政状況及び健全化判断比率'!B68)</f>
        <v>黒川地域行政事務組合（普通会計）</v>
      </c>
      <c r="BZ34" s="651"/>
      <c r="CA34" s="651"/>
      <c r="CB34" s="651"/>
      <c r="CC34" s="651"/>
      <c r="CD34" s="651"/>
      <c r="CE34" s="651"/>
      <c r="CF34" s="651"/>
      <c r="CG34" s="651"/>
      <c r="CH34" s="651"/>
      <c r="CI34" s="651"/>
      <c r="CJ34" s="651"/>
      <c r="CK34" s="651"/>
      <c r="CL34" s="651"/>
      <c r="CM34" s="651"/>
      <c r="CN34" s="211"/>
      <c r="CO34" s="650">
        <f>IF(CQ34="","",MAX(C34:D43,U34:V43,AM34:AN43,BE34:BF43,BW34:BX43)+1)</f>
        <v>19</v>
      </c>
      <c r="CP34" s="650"/>
      <c r="CQ34" s="651" t="str">
        <f>IF('各会計、関係団体の財政状況及び健全化判断比率'!BS7="","",'各会計、関係団体の財政状況及び健全化判断比率'!BS7)</f>
        <v>㈱大和町地域振興公社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f>IF(E35="","",C34+1)</f>
        <v>2</v>
      </c>
      <c r="D35" s="650"/>
      <c r="E35" s="651" t="str">
        <f>IF('各会計、関係団体の財政状況及び健全化判断比率'!B8="","",'各会計、関係団体の財政状況及び健全化判断比率'!B8)</f>
        <v>奨学事業特別会計</v>
      </c>
      <c r="F35" s="651"/>
      <c r="G35" s="651"/>
      <c r="H35" s="651"/>
      <c r="I35" s="651"/>
      <c r="J35" s="651"/>
      <c r="K35" s="651"/>
      <c r="L35" s="651"/>
      <c r="M35" s="651"/>
      <c r="N35" s="651"/>
      <c r="O35" s="651"/>
      <c r="P35" s="651"/>
      <c r="Q35" s="651"/>
      <c r="R35" s="651"/>
      <c r="S35" s="651"/>
      <c r="T35" s="211"/>
      <c r="U35" s="650">
        <f>IF(W35="","",U34+1)</f>
        <v>4</v>
      </c>
      <c r="V35" s="650"/>
      <c r="W35" s="651" t="str">
        <f>IF('各会計、関係団体の財政状況及び健全化判断比率'!B29="","",'各会計、関係団体の財政状況及び健全化判断比率'!B29)</f>
        <v>介護保険事業勘定特別会計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f t="shared" ref="BE35:BE43" si="1">IF(BG35="","",BE34+1)</f>
        <v>8</v>
      </c>
      <c r="BF35" s="650"/>
      <c r="BG35" s="651" t="str">
        <f>IF('各会計、関係団体の財政状況及び健全化判断比率'!B33="","",'各会計、関係団体の財政状況及び健全化判断比率'!B33)</f>
        <v>農業集落排水事業特別会計</v>
      </c>
      <c r="BH35" s="651"/>
      <c r="BI35" s="651"/>
      <c r="BJ35" s="651"/>
      <c r="BK35" s="651"/>
      <c r="BL35" s="651"/>
      <c r="BM35" s="651"/>
      <c r="BN35" s="651"/>
      <c r="BO35" s="651"/>
      <c r="BP35" s="651"/>
      <c r="BQ35" s="651"/>
      <c r="BR35" s="651"/>
      <c r="BS35" s="651"/>
      <c r="BT35" s="651"/>
      <c r="BU35" s="651"/>
      <c r="BV35" s="211"/>
      <c r="BW35" s="650">
        <f t="shared" ref="BW35:BW43" si="2">IF(BY35="","",BW34+1)</f>
        <v>11</v>
      </c>
      <c r="BX35" s="650"/>
      <c r="BY35" s="651" t="str">
        <f>IF('各会計、関係団体の財政状況及び健全化判断比率'!B69="","",'各会計、関係団体の財政状況及び健全化判断比率'!B69)</f>
        <v>黒川地域行政事務組合（病院事業会計）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5</v>
      </c>
      <c r="V36" s="650"/>
      <c r="W36" s="651" t="str">
        <f>IF('各会計、関係団体の財政状況及び健全化判断比率'!B30="","",'各会計、関係団体の財政状況及び健全化判断比率'!B30)</f>
        <v>後期高齢者医療特別会計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f t="shared" si="1"/>
        <v>9</v>
      </c>
      <c r="BF36" s="650"/>
      <c r="BG36" s="651" t="str">
        <f>IF('各会計、関係団体の財政状況及び健全化判断比率'!B34="","",'各会計、関係団体の財政状況及び健全化判断比率'!B34)</f>
        <v>戸別合併処理浄化槽特別会計</v>
      </c>
      <c r="BH36" s="651"/>
      <c r="BI36" s="651"/>
      <c r="BJ36" s="651"/>
      <c r="BK36" s="651"/>
      <c r="BL36" s="651"/>
      <c r="BM36" s="651"/>
      <c r="BN36" s="651"/>
      <c r="BO36" s="651"/>
      <c r="BP36" s="651"/>
      <c r="BQ36" s="651"/>
      <c r="BR36" s="651"/>
      <c r="BS36" s="651"/>
      <c r="BT36" s="651"/>
      <c r="BU36" s="651"/>
      <c r="BV36" s="211"/>
      <c r="BW36" s="650">
        <f t="shared" si="2"/>
        <v>12</v>
      </c>
      <c r="BX36" s="650"/>
      <c r="BY36" s="651" t="str">
        <f>IF('各会計、関係団体の財政状況及び健全化判断比率'!B70="","",'各会計、関係団体の財政状況及び健全化判断比率'!B70)</f>
        <v>黒川地域行政事務組合（介護事業会計）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t="str">
        <f t="shared" si="4"/>
        <v/>
      </c>
      <c r="V37" s="650"/>
      <c r="W37" s="651"/>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13</v>
      </c>
      <c r="BX37" s="650"/>
      <c r="BY37" s="651" t="str">
        <f>IF('各会計、関係団体の財政状況及び健全化判断比率'!B71="","",'各会計、関係団体の財政状況及び健全化判断比率'!B71)</f>
        <v>宮城県市町村職員退職手当組合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14</v>
      </c>
      <c r="BX38" s="650"/>
      <c r="BY38" s="651" t="str">
        <f>IF('各会計、関係団体の財政状況及び健全化判断比率'!B72="","",'各会計、関係団体の財政状況及び健全化判断比率'!B72)</f>
        <v>宮城県市町村非常勤消防団補償報償組合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15</v>
      </c>
      <c r="BX39" s="650"/>
      <c r="BY39" s="651" t="str">
        <f>IF('各会計、関係団体の財政状況及び健全化判断比率'!B73="","",'各会計、関係団体の財政状況及び健全化判断比率'!B73)</f>
        <v>宮城県市町村自治振興センター</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16</v>
      </c>
      <c r="BX40" s="650"/>
      <c r="BY40" s="651" t="str">
        <f>IF('各会計、関係団体の財政状況及び健全化判断比率'!B74="","",'各会計、関係団体の財政状況及び健全化判断比率'!B74)</f>
        <v>宮城県後期高齢者医療広域連合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17</v>
      </c>
      <c r="BX41" s="650"/>
      <c r="BY41" s="651" t="str">
        <f>IF('各会計、関係団体の財政状況及び健全化判断比率'!B75="","",'各会計、関係団体の財政状況及び健全化判断比率'!B75)</f>
        <v>吉田川流域溜池大和町外3市3ヶ町村組合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f t="shared" si="2"/>
        <v>18</v>
      </c>
      <c r="BX42" s="650"/>
      <c r="BY42" s="651" t="str">
        <f>IF('各会計、関係団体の財政状況及び健全化判断比率'!B76="","",'各会計、関係団体の財政状況及び健全化判断比率'!B76)</f>
        <v>大衡村外一町牛野ダム管理組合</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208</v>
      </c>
      <c r="C46" s="183"/>
      <c r="D46" s="183"/>
      <c r="E46" s="183" t="s">
        <v>209</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210</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211</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212</v>
      </c>
    </row>
    <row r="50" spans="5:5" x14ac:dyDescent="0.15">
      <c r="E50" s="185" t="s">
        <v>213</v>
      </c>
    </row>
    <row r="51" spans="5:5" x14ac:dyDescent="0.15">
      <c r="E51" s="185" t="s">
        <v>214</v>
      </c>
    </row>
    <row r="52" spans="5:5" x14ac:dyDescent="0.15">
      <c r="E52" s="185"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jEjoh7HQdLThVujH1RxSSICVleiC6DtCyDQcuObINhhMoGmDBcypckAuRgrwiL13g7nqA7MMajgITyvNAaoKg==" saltValue="z+OJ+eOHzQkTmerFKdH8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216</v>
      </c>
      <c r="DI1" s="654"/>
      <c r="DJ1" s="654"/>
      <c r="DK1" s="654"/>
      <c r="DL1" s="654"/>
      <c r="DM1" s="654"/>
      <c r="DN1" s="655"/>
      <c r="DO1" s="223"/>
      <c r="DP1" s="653" t="s">
        <v>217</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218</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219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220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221</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222</v>
      </c>
      <c r="S4" s="657"/>
      <c r="T4" s="657"/>
      <c r="U4" s="657"/>
      <c r="V4" s="657"/>
      <c r="W4" s="657"/>
      <c r="X4" s="657"/>
      <c r="Y4" s="658"/>
      <c r="Z4" s="656" t="s">
        <v>223</v>
      </c>
      <c r="AA4" s="657"/>
      <c r="AB4" s="657"/>
      <c r="AC4" s="658"/>
      <c r="AD4" s="656" t="s">
        <v>224</v>
      </c>
      <c r="AE4" s="657"/>
      <c r="AF4" s="657"/>
      <c r="AG4" s="657"/>
      <c r="AH4" s="657"/>
      <c r="AI4" s="657"/>
      <c r="AJ4" s="657"/>
      <c r="AK4" s="658"/>
      <c r="AL4" s="656" t="s">
        <v>223</v>
      </c>
      <c r="AM4" s="657"/>
      <c r="AN4" s="657"/>
      <c r="AO4" s="658"/>
      <c r="AP4" s="662" t="s">
        <v>225</v>
      </c>
      <c r="AQ4" s="662"/>
      <c r="AR4" s="662"/>
      <c r="AS4" s="662"/>
      <c r="AT4" s="662"/>
      <c r="AU4" s="662"/>
      <c r="AV4" s="662"/>
      <c r="AW4" s="662"/>
      <c r="AX4" s="662"/>
      <c r="AY4" s="662"/>
      <c r="AZ4" s="662"/>
      <c r="BA4" s="662"/>
      <c r="BB4" s="662"/>
      <c r="BC4" s="662"/>
      <c r="BD4" s="662"/>
      <c r="BE4" s="662"/>
      <c r="BF4" s="662"/>
      <c r="BG4" s="662" t="s">
        <v>226</v>
      </c>
      <c r="BH4" s="662"/>
      <c r="BI4" s="662"/>
      <c r="BJ4" s="662"/>
      <c r="BK4" s="662"/>
      <c r="BL4" s="662"/>
      <c r="BM4" s="662"/>
      <c r="BN4" s="662"/>
      <c r="BO4" s="662" t="s">
        <v>223</v>
      </c>
      <c r="BP4" s="662"/>
      <c r="BQ4" s="662"/>
      <c r="BR4" s="662"/>
      <c r="BS4" s="662" t="s">
        <v>227</v>
      </c>
      <c r="BT4" s="662"/>
      <c r="BU4" s="662"/>
      <c r="BV4" s="662"/>
      <c r="BW4" s="662"/>
      <c r="BX4" s="662"/>
      <c r="BY4" s="662"/>
      <c r="BZ4" s="662"/>
      <c r="CA4" s="662"/>
      <c r="CB4" s="662"/>
      <c r="CD4" s="659" t="s">
        <v>228</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229</v>
      </c>
      <c r="C5" s="664"/>
      <c r="D5" s="664"/>
      <c r="E5" s="664"/>
      <c r="F5" s="664"/>
      <c r="G5" s="664"/>
      <c r="H5" s="664"/>
      <c r="I5" s="664"/>
      <c r="J5" s="664"/>
      <c r="K5" s="664"/>
      <c r="L5" s="664"/>
      <c r="M5" s="664"/>
      <c r="N5" s="664"/>
      <c r="O5" s="664"/>
      <c r="P5" s="664"/>
      <c r="Q5" s="665"/>
      <c r="R5" s="666">
        <v>6744666</v>
      </c>
      <c r="S5" s="667"/>
      <c r="T5" s="667"/>
      <c r="U5" s="667"/>
      <c r="V5" s="667"/>
      <c r="W5" s="667"/>
      <c r="X5" s="667"/>
      <c r="Y5" s="668"/>
      <c r="Z5" s="669">
        <v>57.5</v>
      </c>
      <c r="AA5" s="669"/>
      <c r="AB5" s="669"/>
      <c r="AC5" s="669"/>
      <c r="AD5" s="670">
        <v>6503651</v>
      </c>
      <c r="AE5" s="670"/>
      <c r="AF5" s="670"/>
      <c r="AG5" s="670"/>
      <c r="AH5" s="670"/>
      <c r="AI5" s="670"/>
      <c r="AJ5" s="670"/>
      <c r="AK5" s="670"/>
      <c r="AL5" s="671">
        <v>88.4</v>
      </c>
      <c r="AM5" s="672"/>
      <c r="AN5" s="672"/>
      <c r="AO5" s="673"/>
      <c r="AP5" s="663" t="s">
        <v>230</v>
      </c>
      <c r="AQ5" s="664"/>
      <c r="AR5" s="664"/>
      <c r="AS5" s="664"/>
      <c r="AT5" s="664"/>
      <c r="AU5" s="664"/>
      <c r="AV5" s="664"/>
      <c r="AW5" s="664"/>
      <c r="AX5" s="664"/>
      <c r="AY5" s="664"/>
      <c r="AZ5" s="664"/>
      <c r="BA5" s="664"/>
      <c r="BB5" s="664"/>
      <c r="BC5" s="664"/>
      <c r="BD5" s="664"/>
      <c r="BE5" s="664"/>
      <c r="BF5" s="665"/>
      <c r="BG5" s="677">
        <v>6503651</v>
      </c>
      <c r="BH5" s="678"/>
      <c r="BI5" s="678"/>
      <c r="BJ5" s="678"/>
      <c r="BK5" s="678"/>
      <c r="BL5" s="678"/>
      <c r="BM5" s="678"/>
      <c r="BN5" s="679"/>
      <c r="BO5" s="680">
        <v>96.4</v>
      </c>
      <c r="BP5" s="680"/>
      <c r="BQ5" s="680"/>
      <c r="BR5" s="680"/>
      <c r="BS5" s="681" t="s">
        <v>137</v>
      </c>
      <c r="BT5" s="681"/>
      <c r="BU5" s="681"/>
      <c r="BV5" s="681"/>
      <c r="BW5" s="681"/>
      <c r="BX5" s="681"/>
      <c r="BY5" s="681"/>
      <c r="BZ5" s="681"/>
      <c r="CA5" s="681"/>
      <c r="CB5" s="685"/>
      <c r="CD5" s="659" t="s">
        <v>225</v>
      </c>
      <c r="CE5" s="660"/>
      <c r="CF5" s="660"/>
      <c r="CG5" s="660"/>
      <c r="CH5" s="660"/>
      <c r="CI5" s="660"/>
      <c r="CJ5" s="660"/>
      <c r="CK5" s="660"/>
      <c r="CL5" s="660"/>
      <c r="CM5" s="660"/>
      <c r="CN5" s="660"/>
      <c r="CO5" s="660"/>
      <c r="CP5" s="660"/>
      <c r="CQ5" s="661"/>
      <c r="CR5" s="659" t="s">
        <v>231</v>
      </c>
      <c r="CS5" s="660"/>
      <c r="CT5" s="660"/>
      <c r="CU5" s="660"/>
      <c r="CV5" s="660"/>
      <c r="CW5" s="660"/>
      <c r="CX5" s="660"/>
      <c r="CY5" s="661"/>
      <c r="CZ5" s="659" t="s">
        <v>223</v>
      </c>
      <c r="DA5" s="660"/>
      <c r="DB5" s="660"/>
      <c r="DC5" s="661"/>
      <c r="DD5" s="659" t="s">
        <v>232</v>
      </c>
      <c r="DE5" s="660"/>
      <c r="DF5" s="660"/>
      <c r="DG5" s="660"/>
      <c r="DH5" s="660"/>
      <c r="DI5" s="660"/>
      <c r="DJ5" s="660"/>
      <c r="DK5" s="660"/>
      <c r="DL5" s="660"/>
      <c r="DM5" s="660"/>
      <c r="DN5" s="660"/>
      <c r="DO5" s="660"/>
      <c r="DP5" s="661"/>
      <c r="DQ5" s="659" t="s">
        <v>233</v>
      </c>
      <c r="DR5" s="660"/>
      <c r="DS5" s="660"/>
      <c r="DT5" s="660"/>
      <c r="DU5" s="660"/>
      <c r="DV5" s="660"/>
      <c r="DW5" s="660"/>
      <c r="DX5" s="660"/>
      <c r="DY5" s="660"/>
      <c r="DZ5" s="660"/>
      <c r="EA5" s="660"/>
      <c r="EB5" s="660"/>
      <c r="EC5" s="661"/>
    </row>
    <row r="6" spans="2:143" ht="11.25" customHeight="1" x14ac:dyDescent="0.15">
      <c r="B6" s="674" t="s">
        <v>234</v>
      </c>
      <c r="C6" s="675"/>
      <c r="D6" s="675"/>
      <c r="E6" s="675"/>
      <c r="F6" s="675"/>
      <c r="G6" s="675"/>
      <c r="H6" s="675"/>
      <c r="I6" s="675"/>
      <c r="J6" s="675"/>
      <c r="K6" s="675"/>
      <c r="L6" s="675"/>
      <c r="M6" s="675"/>
      <c r="N6" s="675"/>
      <c r="O6" s="675"/>
      <c r="P6" s="675"/>
      <c r="Q6" s="676"/>
      <c r="R6" s="677">
        <v>125567</v>
      </c>
      <c r="S6" s="678"/>
      <c r="T6" s="678"/>
      <c r="U6" s="678"/>
      <c r="V6" s="678"/>
      <c r="W6" s="678"/>
      <c r="X6" s="678"/>
      <c r="Y6" s="679"/>
      <c r="Z6" s="680">
        <v>1.1000000000000001</v>
      </c>
      <c r="AA6" s="680"/>
      <c r="AB6" s="680"/>
      <c r="AC6" s="680"/>
      <c r="AD6" s="681">
        <v>125567</v>
      </c>
      <c r="AE6" s="681"/>
      <c r="AF6" s="681"/>
      <c r="AG6" s="681"/>
      <c r="AH6" s="681"/>
      <c r="AI6" s="681"/>
      <c r="AJ6" s="681"/>
      <c r="AK6" s="681"/>
      <c r="AL6" s="682">
        <v>1.7</v>
      </c>
      <c r="AM6" s="683"/>
      <c r="AN6" s="683"/>
      <c r="AO6" s="684"/>
      <c r="AP6" s="674" t="s">
        <v>235</v>
      </c>
      <c r="AQ6" s="675"/>
      <c r="AR6" s="675"/>
      <c r="AS6" s="675"/>
      <c r="AT6" s="675"/>
      <c r="AU6" s="675"/>
      <c r="AV6" s="675"/>
      <c r="AW6" s="675"/>
      <c r="AX6" s="675"/>
      <c r="AY6" s="675"/>
      <c r="AZ6" s="675"/>
      <c r="BA6" s="675"/>
      <c r="BB6" s="675"/>
      <c r="BC6" s="675"/>
      <c r="BD6" s="675"/>
      <c r="BE6" s="675"/>
      <c r="BF6" s="676"/>
      <c r="BG6" s="677">
        <v>6503651</v>
      </c>
      <c r="BH6" s="678"/>
      <c r="BI6" s="678"/>
      <c r="BJ6" s="678"/>
      <c r="BK6" s="678"/>
      <c r="BL6" s="678"/>
      <c r="BM6" s="678"/>
      <c r="BN6" s="679"/>
      <c r="BO6" s="680">
        <v>96.4</v>
      </c>
      <c r="BP6" s="680"/>
      <c r="BQ6" s="680"/>
      <c r="BR6" s="680"/>
      <c r="BS6" s="681" t="s">
        <v>128</v>
      </c>
      <c r="BT6" s="681"/>
      <c r="BU6" s="681"/>
      <c r="BV6" s="681"/>
      <c r="BW6" s="681"/>
      <c r="BX6" s="681"/>
      <c r="BY6" s="681"/>
      <c r="BZ6" s="681"/>
      <c r="CA6" s="681"/>
      <c r="CB6" s="685"/>
      <c r="CD6" s="688" t="s">
        <v>236</v>
      </c>
      <c r="CE6" s="689"/>
      <c r="CF6" s="689"/>
      <c r="CG6" s="689"/>
      <c r="CH6" s="689"/>
      <c r="CI6" s="689"/>
      <c r="CJ6" s="689"/>
      <c r="CK6" s="689"/>
      <c r="CL6" s="689"/>
      <c r="CM6" s="689"/>
      <c r="CN6" s="689"/>
      <c r="CO6" s="689"/>
      <c r="CP6" s="689"/>
      <c r="CQ6" s="690"/>
      <c r="CR6" s="677">
        <v>123068</v>
      </c>
      <c r="CS6" s="678"/>
      <c r="CT6" s="678"/>
      <c r="CU6" s="678"/>
      <c r="CV6" s="678"/>
      <c r="CW6" s="678"/>
      <c r="CX6" s="678"/>
      <c r="CY6" s="679"/>
      <c r="CZ6" s="671">
        <v>1.2</v>
      </c>
      <c r="DA6" s="672"/>
      <c r="DB6" s="672"/>
      <c r="DC6" s="691"/>
      <c r="DD6" s="686" t="s">
        <v>128</v>
      </c>
      <c r="DE6" s="678"/>
      <c r="DF6" s="678"/>
      <c r="DG6" s="678"/>
      <c r="DH6" s="678"/>
      <c r="DI6" s="678"/>
      <c r="DJ6" s="678"/>
      <c r="DK6" s="678"/>
      <c r="DL6" s="678"/>
      <c r="DM6" s="678"/>
      <c r="DN6" s="678"/>
      <c r="DO6" s="678"/>
      <c r="DP6" s="679"/>
      <c r="DQ6" s="686">
        <v>123068</v>
      </c>
      <c r="DR6" s="678"/>
      <c r="DS6" s="678"/>
      <c r="DT6" s="678"/>
      <c r="DU6" s="678"/>
      <c r="DV6" s="678"/>
      <c r="DW6" s="678"/>
      <c r="DX6" s="678"/>
      <c r="DY6" s="678"/>
      <c r="DZ6" s="678"/>
      <c r="EA6" s="678"/>
      <c r="EB6" s="678"/>
      <c r="EC6" s="687"/>
    </row>
    <row r="7" spans="2:143" ht="11.25" customHeight="1" x14ac:dyDescent="0.15">
      <c r="B7" s="674" t="s">
        <v>237</v>
      </c>
      <c r="C7" s="675"/>
      <c r="D7" s="675"/>
      <c r="E7" s="675"/>
      <c r="F7" s="675"/>
      <c r="G7" s="675"/>
      <c r="H7" s="675"/>
      <c r="I7" s="675"/>
      <c r="J7" s="675"/>
      <c r="K7" s="675"/>
      <c r="L7" s="675"/>
      <c r="M7" s="675"/>
      <c r="N7" s="675"/>
      <c r="O7" s="675"/>
      <c r="P7" s="675"/>
      <c r="Q7" s="676"/>
      <c r="R7" s="677">
        <v>3630</v>
      </c>
      <c r="S7" s="678"/>
      <c r="T7" s="678"/>
      <c r="U7" s="678"/>
      <c r="V7" s="678"/>
      <c r="W7" s="678"/>
      <c r="X7" s="678"/>
      <c r="Y7" s="679"/>
      <c r="Z7" s="680">
        <v>0</v>
      </c>
      <c r="AA7" s="680"/>
      <c r="AB7" s="680"/>
      <c r="AC7" s="680"/>
      <c r="AD7" s="681">
        <v>3630</v>
      </c>
      <c r="AE7" s="681"/>
      <c r="AF7" s="681"/>
      <c r="AG7" s="681"/>
      <c r="AH7" s="681"/>
      <c r="AI7" s="681"/>
      <c r="AJ7" s="681"/>
      <c r="AK7" s="681"/>
      <c r="AL7" s="682">
        <v>0</v>
      </c>
      <c r="AM7" s="683"/>
      <c r="AN7" s="683"/>
      <c r="AO7" s="684"/>
      <c r="AP7" s="674" t="s">
        <v>238</v>
      </c>
      <c r="AQ7" s="675"/>
      <c r="AR7" s="675"/>
      <c r="AS7" s="675"/>
      <c r="AT7" s="675"/>
      <c r="AU7" s="675"/>
      <c r="AV7" s="675"/>
      <c r="AW7" s="675"/>
      <c r="AX7" s="675"/>
      <c r="AY7" s="675"/>
      <c r="AZ7" s="675"/>
      <c r="BA7" s="675"/>
      <c r="BB7" s="675"/>
      <c r="BC7" s="675"/>
      <c r="BD7" s="675"/>
      <c r="BE7" s="675"/>
      <c r="BF7" s="676"/>
      <c r="BG7" s="677">
        <v>3575284</v>
      </c>
      <c r="BH7" s="678"/>
      <c r="BI7" s="678"/>
      <c r="BJ7" s="678"/>
      <c r="BK7" s="678"/>
      <c r="BL7" s="678"/>
      <c r="BM7" s="678"/>
      <c r="BN7" s="679"/>
      <c r="BO7" s="680">
        <v>53</v>
      </c>
      <c r="BP7" s="680"/>
      <c r="BQ7" s="680"/>
      <c r="BR7" s="680"/>
      <c r="BS7" s="681" t="s">
        <v>128</v>
      </c>
      <c r="BT7" s="681"/>
      <c r="BU7" s="681"/>
      <c r="BV7" s="681"/>
      <c r="BW7" s="681"/>
      <c r="BX7" s="681"/>
      <c r="BY7" s="681"/>
      <c r="BZ7" s="681"/>
      <c r="CA7" s="681"/>
      <c r="CB7" s="685"/>
      <c r="CD7" s="692" t="s">
        <v>239</v>
      </c>
      <c r="CE7" s="693"/>
      <c r="CF7" s="693"/>
      <c r="CG7" s="693"/>
      <c r="CH7" s="693"/>
      <c r="CI7" s="693"/>
      <c r="CJ7" s="693"/>
      <c r="CK7" s="693"/>
      <c r="CL7" s="693"/>
      <c r="CM7" s="693"/>
      <c r="CN7" s="693"/>
      <c r="CO7" s="693"/>
      <c r="CP7" s="693"/>
      <c r="CQ7" s="694"/>
      <c r="CR7" s="677">
        <v>1458711</v>
      </c>
      <c r="CS7" s="678"/>
      <c r="CT7" s="678"/>
      <c r="CU7" s="678"/>
      <c r="CV7" s="678"/>
      <c r="CW7" s="678"/>
      <c r="CX7" s="678"/>
      <c r="CY7" s="679"/>
      <c r="CZ7" s="680">
        <v>14.1</v>
      </c>
      <c r="DA7" s="680"/>
      <c r="DB7" s="680"/>
      <c r="DC7" s="680"/>
      <c r="DD7" s="686">
        <v>73282</v>
      </c>
      <c r="DE7" s="678"/>
      <c r="DF7" s="678"/>
      <c r="DG7" s="678"/>
      <c r="DH7" s="678"/>
      <c r="DI7" s="678"/>
      <c r="DJ7" s="678"/>
      <c r="DK7" s="678"/>
      <c r="DL7" s="678"/>
      <c r="DM7" s="678"/>
      <c r="DN7" s="678"/>
      <c r="DO7" s="678"/>
      <c r="DP7" s="679"/>
      <c r="DQ7" s="686">
        <v>1301901</v>
      </c>
      <c r="DR7" s="678"/>
      <c r="DS7" s="678"/>
      <c r="DT7" s="678"/>
      <c r="DU7" s="678"/>
      <c r="DV7" s="678"/>
      <c r="DW7" s="678"/>
      <c r="DX7" s="678"/>
      <c r="DY7" s="678"/>
      <c r="DZ7" s="678"/>
      <c r="EA7" s="678"/>
      <c r="EB7" s="678"/>
      <c r="EC7" s="687"/>
    </row>
    <row r="8" spans="2:143" ht="11.25" customHeight="1" x14ac:dyDescent="0.15">
      <c r="B8" s="674" t="s">
        <v>240</v>
      </c>
      <c r="C8" s="675"/>
      <c r="D8" s="675"/>
      <c r="E8" s="675"/>
      <c r="F8" s="675"/>
      <c r="G8" s="675"/>
      <c r="H8" s="675"/>
      <c r="I8" s="675"/>
      <c r="J8" s="675"/>
      <c r="K8" s="675"/>
      <c r="L8" s="675"/>
      <c r="M8" s="675"/>
      <c r="N8" s="675"/>
      <c r="O8" s="675"/>
      <c r="P8" s="675"/>
      <c r="Q8" s="676"/>
      <c r="R8" s="677">
        <v>7636</v>
      </c>
      <c r="S8" s="678"/>
      <c r="T8" s="678"/>
      <c r="U8" s="678"/>
      <c r="V8" s="678"/>
      <c r="W8" s="678"/>
      <c r="X8" s="678"/>
      <c r="Y8" s="679"/>
      <c r="Z8" s="680">
        <v>0.1</v>
      </c>
      <c r="AA8" s="680"/>
      <c r="AB8" s="680"/>
      <c r="AC8" s="680"/>
      <c r="AD8" s="681">
        <v>7636</v>
      </c>
      <c r="AE8" s="681"/>
      <c r="AF8" s="681"/>
      <c r="AG8" s="681"/>
      <c r="AH8" s="681"/>
      <c r="AI8" s="681"/>
      <c r="AJ8" s="681"/>
      <c r="AK8" s="681"/>
      <c r="AL8" s="682">
        <v>0.1</v>
      </c>
      <c r="AM8" s="683"/>
      <c r="AN8" s="683"/>
      <c r="AO8" s="684"/>
      <c r="AP8" s="674" t="s">
        <v>241</v>
      </c>
      <c r="AQ8" s="675"/>
      <c r="AR8" s="675"/>
      <c r="AS8" s="675"/>
      <c r="AT8" s="675"/>
      <c r="AU8" s="675"/>
      <c r="AV8" s="675"/>
      <c r="AW8" s="675"/>
      <c r="AX8" s="675"/>
      <c r="AY8" s="675"/>
      <c r="AZ8" s="675"/>
      <c r="BA8" s="675"/>
      <c r="BB8" s="675"/>
      <c r="BC8" s="675"/>
      <c r="BD8" s="675"/>
      <c r="BE8" s="675"/>
      <c r="BF8" s="676"/>
      <c r="BG8" s="677">
        <v>50633</v>
      </c>
      <c r="BH8" s="678"/>
      <c r="BI8" s="678"/>
      <c r="BJ8" s="678"/>
      <c r="BK8" s="678"/>
      <c r="BL8" s="678"/>
      <c r="BM8" s="678"/>
      <c r="BN8" s="679"/>
      <c r="BO8" s="680">
        <v>0.8</v>
      </c>
      <c r="BP8" s="680"/>
      <c r="BQ8" s="680"/>
      <c r="BR8" s="680"/>
      <c r="BS8" s="686" t="s">
        <v>128</v>
      </c>
      <c r="BT8" s="678"/>
      <c r="BU8" s="678"/>
      <c r="BV8" s="678"/>
      <c r="BW8" s="678"/>
      <c r="BX8" s="678"/>
      <c r="BY8" s="678"/>
      <c r="BZ8" s="678"/>
      <c r="CA8" s="678"/>
      <c r="CB8" s="687"/>
      <c r="CD8" s="692" t="s">
        <v>242</v>
      </c>
      <c r="CE8" s="693"/>
      <c r="CF8" s="693"/>
      <c r="CG8" s="693"/>
      <c r="CH8" s="693"/>
      <c r="CI8" s="693"/>
      <c r="CJ8" s="693"/>
      <c r="CK8" s="693"/>
      <c r="CL8" s="693"/>
      <c r="CM8" s="693"/>
      <c r="CN8" s="693"/>
      <c r="CO8" s="693"/>
      <c r="CP8" s="693"/>
      <c r="CQ8" s="694"/>
      <c r="CR8" s="677">
        <v>3595987</v>
      </c>
      <c r="CS8" s="678"/>
      <c r="CT8" s="678"/>
      <c r="CU8" s="678"/>
      <c r="CV8" s="678"/>
      <c r="CW8" s="678"/>
      <c r="CX8" s="678"/>
      <c r="CY8" s="679"/>
      <c r="CZ8" s="680">
        <v>34.700000000000003</v>
      </c>
      <c r="DA8" s="680"/>
      <c r="DB8" s="680"/>
      <c r="DC8" s="680"/>
      <c r="DD8" s="686">
        <v>165670</v>
      </c>
      <c r="DE8" s="678"/>
      <c r="DF8" s="678"/>
      <c r="DG8" s="678"/>
      <c r="DH8" s="678"/>
      <c r="DI8" s="678"/>
      <c r="DJ8" s="678"/>
      <c r="DK8" s="678"/>
      <c r="DL8" s="678"/>
      <c r="DM8" s="678"/>
      <c r="DN8" s="678"/>
      <c r="DO8" s="678"/>
      <c r="DP8" s="679"/>
      <c r="DQ8" s="686">
        <v>1844603</v>
      </c>
      <c r="DR8" s="678"/>
      <c r="DS8" s="678"/>
      <c r="DT8" s="678"/>
      <c r="DU8" s="678"/>
      <c r="DV8" s="678"/>
      <c r="DW8" s="678"/>
      <c r="DX8" s="678"/>
      <c r="DY8" s="678"/>
      <c r="DZ8" s="678"/>
      <c r="EA8" s="678"/>
      <c r="EB8" s="678"/>
      <c r="EC8" s="687"/>
    </row>
    <row r="9" spans="2:143" ht="11.25" customHeight="1" x14ac:dyDescent="0.15">
      <c r="B9" s="674" t="s">
        <v>243</v>
      </c>
      <c r="C9" s="675"/>
      <c r="D9" s="675"/>
      <c r="E9" s="675"/>
      <c r="F9" s="675"/>
      <c r="G9" s="675"/>
      <c r="H9" s="675"/>
      <c r="I9" s="675"/>
      <c r="J9" s="675"/>
      <c r="K9" s="675"/>
      <c r="L9" s="675"/>
      <c r="M9" s="675"/>
      <c r="N9" s="675"/>
      <c r="O9" s="675"/>
      <c r="P9" s="675"/>
      <c r="Q9" s="676"/>
      <c r="R9" s="677">
        <v>6578</v>
      </c>
      <c r="S9" s="678"/>
      <c r="T9" s="678"/>
      <c r="U9" s="678"/>
      <c r="V9" s="678"/>
      <c r="W9" s="678"/>
      <c r="X9" s="678"/>
      <c r="Y9" s="679"/>
      <c r="Z9" s="680">
        <v>0.1</v>
      </c>
      <c r="AA9" s="680"/>
      <c r="AB9" s="680"/>
      <c r="AC9" s="680"/>
      <c r="AD9" s="681">
        <v>6578</v>
      </c>
      <c r="AE9" s="681"/>
      <c r="AF9" s="681"/>
      <c r="AG9" s="681"/>
      <c r="AH9" s="681"/>
      <c r="AI9" s="681"/>
      <c r="AJ9" s="681"/>
      <c r="AK9" s="681"/>
      <c r="AL9" s="682">
        <v>0.1</v>
      </c>
      <c r="AM9" s="683"/>
      <c r="AN9" s="683"/>
      <c r="AO9" s="684"/>
      <c r="AP9" s="674" t="s">
        <v>244</v>
      </c>
      <c r="AQ9" s="675"/>
      <c r="AR9" s="675"/>
      <c r="AS9" s="675"/>
      <c r="AT9" s="675"/>
      <c r="AU9" s="675"/>
      <c r="AV9" s="675"/>
      <c r="AW9" s="675"/>
      <c r="AX9" s="675"/>
      <c r="AY9" s="675"/>
      <c r="AZ9" s="675"/>
      <c r="BA9" s="675"/>
      <c r="BB9" s="675"/>
      <c r="BC9" s="675"/>
      <c r="BD9" s="675"/>
      <c r="BE9" s="675"/>
      <c r="BF9" s="676"/>
      <c r="BG9" s="677">
        <v>1282275</v>
      </c>
      <c r="BH9" s="678"/>
      <c r="BI9" s="678"/>
      <c r="BJ9" s="678"/>
      <c r="BK9" s="678"/>
      <c r="BL9" s="678"/>
      <c r="BM9" s="678"/>
      <c r="BN9" s="679"/>
      <c r="BO9" s="680">
        <v>19</v>
      </c>
      <c r="BP9" s="680"/>
      <c r="BQ9" s="680"/>
      <c r="BR9" s="680"/>
      <c r="BS9" s="686" t="s">
        <v>245</v>
      </c>
      <c r="BT9" s="678"/>
      <c r="BU9" s="678"/>
      <c r="BV9" s="678"/>
      <c r="BW9" s="678"/>
      <c r="BX9" s="678"/>
      <c r="BY9" s="678"/>
      <c r="BZ9" s="678"/>
      <c r="CA9" s="678"/>
      <c r="CB9" s="687"/>
      <c r="CD9" s="692" t="s">
        <v>246</v>
      </c>
      <c r="CE9" s="693"/>
      <c r="CF9" s="693"/>
      <c r="CG9" s="693"/>
      <c r="CH9" s="693"/>
      <c r="CI9" s="693"/>
      <c r="CJ9" s="693"/>
      <c r="CK9" s="693"/>
      <c r="CL9" s="693"/>
      <c r="CM9" s="693"/>
      <c r="CN9" s="693"/>
      <c r="CO9" s="693"/>
      <c r="CP9" s="693"/>
      <c r="CQ9" s="694"/>
      <c r="CR9" s="677">
        <v>1185922</v>
      </c>
      <c r="CS9" s="678"/>
      <c r="CT9" s="678"/>
      <c r="CU9" s="678"/>
      <c r="CV9" s="678"/>
      <c r="CW9" s="678"/>
      <c r="CX9" s="678"/>
      <c r="CY9" s="679"/>
      <c r="CZ9" s="680">
        <v>11.5</v>
      </c>
      <c r="DA9" s="680"/>
      <c r="DB9" s="680"/>
      <c r="DC9" s="680"/>
      <c r="DD9" s="686" t="s">
        <v>128</v>
      </c>
      <c r="DE9" s="678"/>
      <c r="DF9" s="678"/>
      <c r="DG9" s="678"/>
      <c r="DH9" s="678"/>
      <c r="DI9" s="678"/>
      <c r="DJ9" s="678"/>
      <c r="DK9" s="678"/>
      <c r="DL9" s="678"/>
      <c r="DM9" s="678"/>
      <c r="DN9" s="678"/>
      <c r="DO9" s="678"/>
      <c r="DP9" s="679"/>
      <c r="DQ9" s="686">
        <v>1119973</v>
      </c>
      <c r="DR9" s="678"/>
      <c r="DS9" s="678"/>
      <c r="DT9" s="678"/>
      <c r="DU9" s="678"/>
      <c r="DV9" s="678"/>
      <c r="DW9" s="678"/>
      <c r="DX9" s="678"/>
      <c r="DY9" s="678"/>
      <c r="DZ9" s="678"/>
      <c r="EA9" s="678"/>
      <c r="EB9" s="678"/>
      <c r="EC9" s="687"/>
    </row>
    <row r="10" spans="2:143" ht="11.25" customHeight="1" x14ac:dyDescent="0.15">
      <c r="B10" s="674" t="s">
        <v>247</v>
      </c>
      <c r="C10" s="675"/>
      <c r="D10" s="675"/>
      <c r="E10" s="675"/>
      <c r="F10" s="675"/>
      <c r="G10" s="675"/>
      <c r="H10" s="675"/>
      <c r="I10" s="675"/>
      <c r="J10" s="675"/>
      <c r="K10" s="675"/>
      <c r="L10" s="675"/>
      <c r="M10" s="675"/>
      <c r="N10" s="675"/>
      <c r="O10" s="675"/>
      <c r="P10" s="675"/>
      <c r="Q10" s="676"/>
      <c r="R10" s="677" t="s">
        <v>245</v>
      </c>
      <c r="S10" s="678"/>
      <c r="T10" s="678"/>
      <c r="U10" s="678"/>
      <c r="V10" s="678"/>
      <c r="W10" s="678"/>
      <c r="X10" s="678"/>
      <c r="Y10" s="679"/>
      <c r="Z10" s="680" t="s">
        <v>137</v>
      </c>
      <c r="AA10" s="680"/>
      <c r="AB10" s="680"/>
      <c r="AC10" s="680"/>
      <c r="AD10" s="681" t="s">
        <v>128</v>
      </c>
      <c r="AE10" s="681"/>
      <c r="AF10" s="681"/>
      <c r="AG10" s="681"/>
      <c r="AH10" s="681"/>
      <c r="AI10" s="681"/>
      <c r="AJ10" s="681"/>
      <c r="AK10" s="681"/>
      <c r="AL10" s="682" t="s">
        <v>128</v>
      </c>
      <c r="AM10" s="683"/>
      <c r="AN10" s="683"/>
      <c r="AO10" s="684"/>
      <c r="AP10" s="674" t="s">
        <v>248</v>
      </c>
      <c r="AQ10" s="675"/>
      <c r="AR10" s="675"/>
      <c r="AS10" s="675"/>
      <c r="AT10" s="675"/>
      <c r="AU10" s="675"/>
      <c r="AV10" s="675"/>
      <c r="AW10" s="675"/>
      <c r="AX10" s="675"/>
      <c r="AY10" s="675"/>
      <c r="AZ10" s="675"/>
      <c r="BA10" s="675"/>
      <c r="BB10" s="675"/>
      <c r="BC10" s="675"/>
      <c r="BD10" s="675"/>
      <c r="BE10" s="675"/>
      <c r="BF10" s="676"/>
      <c r="BG10" s="677">
        <v>113973</v>
      </c>
      <c r="BH10" s="678"/>
      <c r="BI10" s="678"/>
      <c r="BJ10" s="678"/>
      <c r="BK10" s="678"/>
      <c r="BL10" s="678"/>
      <c r="BM10" s="678"/>
      <c r="BN10" s="679"/>
      <c r="BO10" s="680">
        <v>1.7</v>
      </c>
      <c r="BP10" s="680"/>
      <c r="BQ10" s="680"/>
      <c r="BR10" s="680"/>
      <c r="BS10" s="686" t="s">
        <v>128</v>
      </c>
      <c r="BT10" s="678"/>
      <c r="BU10" s="678"/>
      <c r="BV10" s="678"/>
      <c r="BW10" s="678"/>
      <c r="BX10" s="678"/>
      <c r="BY10" s="678"/>
      <c r="BZ10" s="678"/>
      <c r="CA10" s="678"/>
      <c r="CB10" s="687"/>
      <c r="CD10" s="692" t="s">
        <v>249</v>
      </c>
      <c r="CE10" s="693"/>
      <c r="CF10" s="693"/>
      <c r="CG10" s="693"/>
      <c r="CH10" s="693"/>
      <c r="CI10" s="693"/>
      <c r="CJ10" s="693"/>
      <c r="CK10" s="693"/>
      <c r="CL10" s="693"/>
      <c r="CM10" s="693"/>
      <c r="CN10" s="693"/>
      <c r="CO10" s="693"/>
      <c r="CP10" s="693"/>
      <c r="CQ10" s="694"/>
      <c r="CR10" s="677" t="s">
        <v>128</v>
      </c>
      <c r="CS10" s="678"/>
      <c r="CT10" s="678"/>
      <c r="CU10" s="678"/>
      <c r="CV10" s="678"/>
      <c r="CW10" s="678"/>
      <c r="CX10" s="678"/>
      <c r="CY10" s="679"/>
      <c r="CZ10" s="680" t="s">
        <v>137</v>
      </c>
      <c r="DA10" s="680"/>
      <c r="DB10" s="680"/>
      <c r="DC10" s="680"/>
      <c r="DD10" s="686" t="s">
        <v>128</v>
      </c>
      <c r="DE10" s="678"/>
      <c r="DF10" s="678"/>
      <c r="DG10" s="678"/>
      <c r="DH10" s="678"/>
      <c r="DI10" s="678"/>
      <c r="DJ10" s="678"/>
      <c r="DK10" s="678"/>
      <c r="DL10" s="678"/>
      <c r="DM10" s="678"/>
      <c r="DN10" s="678"/>
      <c r="DO10" s="678"/>
      <c r="DP10" s="679"/>
      <c r="DQ10" s="686" t="s">
        <v>128</v>
      </c>
      <c r="DR10" s="678"/>
      <c r="DS10" s="678"/>
      <c r="DT10" s="678"/>
      <c r="DU10" s="678"/>
      <c r="DV10" s="678"/>
      <c r="DW10" s="678"/>
      <c r="DX10" s="678"/>
      <c r="DY10" s="678"/>
      <c r="DZ10" s="678"/>
      <c r="EA10" s="678"/>
      <c r="EB10" s="678"/>
      <c r="EC10" s="687"/>
    </row>
    <row r="11" spans="2:143" ht="11.25" customHeight="1" x14ac:dyDescent="0.15">
      <c r="B11" s="674" t="s">
        <v>250</v>
      </c>
      <c r="C11" s="675"/>
      <c r="D11" s="675"/>
      <c r="E11" s="675"/>
      <c r="F11" s="675"/>
      <c r="G11" s="675"/>
      <c r="H11" s="675"/>
      <c r="I11" s="675"/>
      <c r="J11" s="675"/>
      <c r="K11" s="675"/>
      <c r="L11" s="675"/>
      <c r="M11" s="675"/>
      <c r="N11" s="675"/>
      <c r="O11" s="675"/>
      <c r="P11" s="675"/>
      <c r="Q11" s="676"/>
      <c r="R11" s="677" t="s">
        <v>245</v>
      </c>
      <c r="S11" s="678"/>
      <c r="T11" s="678"/>
      <c r="U11" s="678"/>
      <c r="V11" s="678"/>
      <c r="W11" s="678"/>
      <c r="X11" s="678"/>
      <c r="Y11" s="679"/>
      <c r="Z11" s="680" t="s">
        <v>245</v>
      </c>
      <c r="AA11" s="680"/>
      <c r="AB11" s="680"/>
      <c r="AC11" s="680"/>
      <c r="AD11" s="681" t="s">
        <v>245</v>
      </c>
      <c r="AE11" s="681"/>
      <c r="AF11" s="681"/>
      <c r="AG11" s="681"/>
      <c r="AH11" s="681"/>
      <c r="AI11" s="681"/>
      <c r="AJ11" s="681"/>
      <c r="AK11" s="681"/>
      <c r="AL11" s="682" t="s">
        <v>245</v>
      </c>
      <c r="AM11" s="683"/>
      <c r="AN11" s="683"/>
      <c r="AO11" s="684"/>
      <c r="AP11" s="674" t="s">
        <v>251</v>
      </c>
      <c r="AQ11" s="675"/>
      <c r="AR11" s="675"/>
      <c r="AS11" s="675"/>
      <c r="AT11" s="675"/>
      <c r="AU11" s="675"/>
      <c r="AV11" s="675"/>
      <c r="AW11" s="675"/>
      <c r="AX11" s="675"/>
      <c r="AY11" s="675"/>
      <c r="AZ11" s="675"/>
      <c r="BA11" s="675"/>
      <c r="BB11" s="675"/>
      <c r="BC11" s="675"/>
      <c r="BD11" s="675"/>
      <c r="BE11" s="675"/>
      <c r="BF11" s="676"/>
      <c r="BG11" s="677">
        <v>2128403</v>
      </c>
      <c r="BH11" s="678"/>
      <c r="BI11" s="678"/>
      <c r="BJ11" s="678"/>
      <c r="BK11" s="678"/>
      <c r="BL11" s="678"/>
      <c r="BM11" s="678"/>
      <c r="BN11" s="679"/>
      <c r="BO11" s="680">
        <v>31.6</v>
      </c>
      <c r="BP11" s="680"/>
      <c r="BQ11" s="680"/>
      <c r="BR11" s="680"/>
      <c r="BS11" s="686" t="s">
        <v>128</v>
      </c>
      <c r="BT11" s="678"/>
      <c r="BU11" s="678"/>
      <c r="BV11" s="678"/>
      <c r="BW11" s="678"/>
      <c r="BX11" s="678"/>
      <c r="BY11" s="678"/>
      <c r="BZ11" s="678"/>
      <c r="CA11" s="678"/>
      <c r="CB11" s="687"/>
      <c r="CD11" s="692" t="s">
        <v>252</v>
      </c>
      <c r="CE11" s="693"/>
      <c r="CF11" s="693"/>
      <c r="CG11" s="693"/>
      <c r="CH11" s="693"/>
      <c r="CI11" s="693"/>
      <c r="CJ11" s="693"/>
      <c r="CK11" s="693"/>
      <c r="CL11" s="693"/>
      <c r="CM11" s="693"/>
      <c r="CN11" s="693"/>
      <c r="CO11" s="693"/>
      <c r="CP11" s="693"/>
      <c r="CQ11" s="694"/>
      <c r="CR11" s="677">
        <v>298234</v>
      </c>
      <c r="CS11" s="678"/>
      <c r="CT11" s="678"/>
      <c r="CU11" s="678"/>
      <c r="CV11" s="678"/>
      <c r="CW11" s="678"/>
      <c r="CX11" s="678"/>
      <c r="CY11" s="679"/>
      <c r="CZ11" s="680">
        <v>2.9</v>
      </c>
      <c r="DA11" s="680"/>
      <c r="DB11" s="680"/>
      <c r="DC11" s="680"/>
      <c r="DD11" s="686">
        <v>26018</v>
      </c>
      <c r="DE11" s="678"/>
      <c r="DF11" s="678"/>
      <c r="DG11" s="678"/>
      <c r="DH11" s="678"/>
      <c r="DI11" s="678"/>
      <c r="DJ11" s="678"/>
      <c r="DK11" s="678"/>
      <c r="DL11" s="678"/>
      <c r="DM11" s="678"/>
      <c r="DN11" s="678"/>
      <c r="DO11" s="678"/>
      <c r="DP11" s="679"/>
      <c r="DQ11" s="686">
        <v>235577</v>
      </c>
      <c r="DR11" s="678"/>
      <c r="DS11" s="678"/>
      <c r="DT11" s="678"/>
      <c r="DU11" s="678"/>
      <c r="DV11" s="678"/>
      <c r="DW11" s="678"/>
      <c r="DX11" s="678"/>
      <c r="DY11" s="678"/>
      <c r="DZ11" s="678"/>
      <c r="EA11" s="678"/>
      <c r="EB11" s="678"/>
      <c r="EC11" s="687"/>
    </row>
    <row r="12" spans="2:143" ht="11.25" customHeight="1" x14ac:dyDescent="0.15">
      <c r="B12" s="674" t="s">
        <v>253</v>
      </c>
      <c r="C12" s="675"/>
      <c r="D12" s="675"/>
      <c r="E12" s="675"/>
      <c r="F12" s="675"/>
      <c r="G12" s="675"/>
      <c r="H12" s="675"/>
      <c r="I12" s="675"/>
      <c r="J12" s="675"/>
      <c r="K12" s="675"/>
      <c r="L12" s="675"/>
      <c r="M12" s="675"/>
      <c r="N12" s="675"/>
      <c r="O12" s="675"/>
      <c r="P12" s="675"/>
      <c r="Q12" s="676"/>
      <c r="R12" s="677">
        <v>575703</v>
      </c>
      <c r="S12" s="678"/>
      <c r="T12" s="678"/>
      <c r="U12" s="678"/>
      <c r="V12" s="678"/>
      <c r="W12" s="678"/>
      <c r="X12" s="678"/>
      <c r="Y12" s="679"/>
      <c r="Z12" s="680">
        <v>4.9000000000000004</v>
      </c>
      <c r="AA12" s="680"/>
      <c r="AB12" s="680"/>
      <c r="AC12" s="680"/>
      <c r="AD12" s="681">
        <v>575703</v>
      </c>
      <c r="AE12" s="681"/>
      <c r="AF12" s="681"/>
      <c r="AG12" s="681"/>
      <c r="AH12" s="681"/>
      <c r="AI12" s="681"/>
      <c r="AJ12" s="681"/>
      <c r="AK12" s="681"/>
      <c r="AL12" s="682">
        <v>7.8</v>
      </c>
      <c r="AM12" s="683"/>
      <c r="AN12" s="683"/>
      <c r="AO12" s="684"/>
      <c r="AP12" s="674" t="s">
        <v>254</v>
      </c>
      <c r="AQ12" s="675"/>
      <c r="AR12" s="675"/>
      <c r="AS12" s="675"/>
      <c r="AT12" s="675"/>
      <c r="AU12" s="675"/>
      <c r="AV12" s="675"/>
      <c r="AW12" s="675"/>
      <c r="AX12" s="675"/>
      <c r="AY12" s="675"/>
      <c r="AZ12" s="675"/>
      <c r="BA12" s="675"/>
      <c r="BB12" s="675"/>
      <c r="BC12" s="675"/>
      <c r="BD12" s="675"/>
      <c r="BE12" s="675"/>
      <c r="BF12" s="676"/>
      <c r="BG12" s="677">
        <v>2557409</v>
      </c>
      <c r="BH12" s="678"/>
      <c r="BI12" s="678"/>
      <c r="BJ12" s="678"/>
      <c r="BK12" s="678"/>
      <c r="BL12" s="678"/>
      <c r="BM12" s="678"/>
      <c r="BN12" s="679"/>
      <c r="BO12" s="680">
        <v>37.9</v>
      </c>
      <c r="BP12" s="680"/>
      <c r="BQ12" s="680"/>
      <c r="BR12" s="680"/>
      <c r="BS12" s="686" t="s">
        <v>128</v>
      </c>
      <c r="BT12" s="678"/>
      <c r="BU12" s="678"/>
      <c r="BV12" s="678"/>
      <c r="BW12" s="678"/>
      <c r="BX12" s="678"/>
      <c r="BY12" s="678"/>
      <c r="BZ12" s="678"/>
      <c r="CA12" s="678"/>
      <c r="CB12" s="687"/>
      <c r="CD12" s="692" t="s">
        <v>255</v>
      </c>
      <c r="CE12" s="693"/>
      <c r="CF12" s="693"/>
      <c r="CG12" s="693"/>
      <c r="CH12" s="693"/>
      <c r="CI12" s="693"/>
      <c r="CJ12" s="693"/>
      <c r="CK12" s="693"/>
      <c r="CL12" s="693"/>
      <c r="CM12" s="693"/>
      <c r="CN12" s="693"/>
      <c r="CO12" s="693"/>
      <c r="CP12" s="693"/>
      <c r="CQ12" s="694"/>
      <c r="CR12" s="677">
        <v>207713</v>
      </c>
      <c r="CS12" s="678"/>
      <c r="CT12" s="678"/>
      <c r="CU12" s="678"/>
      <c r="CV12" s="678"/>
      <c r="CW12" s="678"/>
      <c r="CX12" s="678"/>
      <c r="CY12" s="679"/>
      <c r="CZ12" s="680">
        <v>2</v>
      </c>
      <c r="DA12" s="680"/>
      <c r="DB12" s="680"/>
      <c r="DC12" s="680"/>
      <c r="DD12" s="686">
        <v>8887</v>
      </c>
      <c r="DE12" s="678"/>
      <c r="DF12" s="678"/>
      <c r="DG12" s="678"/>
      <c r="DH12" s="678"/>
      <c r="DI12" s="678"/>
      <c r="DJ12" s="678"/>
      <c r="DK12" s="678"/>
      <c r="DL12" s="678"/>
      <c r="DM12" s="678"/>
      <c r="DN12" s="678"/>
      <c r="DO12" s="678"/>
      <c r="DP12" s="679"/>
      <c r="DQ12" s="686">
        <v>159047</v>
      </c>
      <c r="DR12" s="678"/>
      <c r="DS12" s="678"/>
      <c r="DT12" s="678"/>
      <c r="DU12" s="678"/>
      <c r="DV12" s="678"/>
      <c r="DW12" s="678"/>
      <c r="DX12" s="678"/>
      <c r="DY12" s="678"/>
      <c r="DZ12" s="678"/>
      <c r="EA12" s="678"/>
      <c r="EB12" s="678"/>
      <c r="EC12" s="687"/>
    </row>
    <row r="13" spans="2:143" ht="11.25" customHeight="1" x14ac:dyDescent="0.15">
      <c r="B13" s="674" t="s">
        <v>256</v>
      </c>
      <c r="C13" s="675"/>
      <c r="D13" s="675"/>
      <c r="E13" s="675"/>
      <c r="F13" s="675"/>
      <c r="G13" s="675"/>
      <c r="H13" s="675"/>
      <c r="I13" s="675"/>
      <c r="J13" s="675"/>
      <c r="K13" s="675"/>
      <c r="L13" s="675"/>
      <c r="M13" s="675"/>
      <c r="N13" s="675"/>
      <c r="O13" s="675"/>
      <c r="P13" s="675"/>
      <c r="Q13" s="676"/>
      <c r="R13" s="677">
        <v>22888</v>
      </c>
      <c r="S13" s="678"/>
      <c r="T13" s="678"/>
      <c r="U13" s="678"/>
      <c r="V13" s="678"/>
      <c r="W13" s="678"/>
      <c r="X13" s="678"/>
      <c r="Y13" s="679"/>
      <c r="Z13" s="680">
        <v>0.2</v>
      </c>
      <c r="AA13" s="680"/>
      <c r="AB13" s="680"/>
      <c r="AC13" s="680"/>
      <c r="AD13" s="681">
        <v>22888</v>
      </c>
      <c r="AE13" s="681"/>
      <c r="AF13" s="681"/>
      <c r="AG13" s="681"/>
      <c r="AH13" s="681"/>
      <c r="AI13" s="681"/>
      <c r="AJ13" s="681"/>
      <c r="AK13" s="681"/>
      <c r="AL13" s="682">
        <v>0.3</v>
      </c>
      <c r="AM13" s="683"/>
      <c r="AN13" s="683"/>
      <c r="AO13" s="684"/>
      <c r="AP13" s="674" t="s">
        <v>257</v>
      </c>
      <c r="AQ13" s="675"/>
      <c r="AR13" s="675"/>
      <c r="AS13" s="675"/>
      <c r="AT13" s="675"/>
      <c r="AU13" s="675"/>
      <c r="AV13" s="675"/>
      <c r="AW13" s="675"/>
      <c r="AX13" s="675"/>
      <c r="AY13" s="675"/>
      <c r="AZ13" s="675"/>
      <c r="BA13" s="675"/>
      <c r="BB13" s="675"/>
      <c r="BC13" s="675"/>
      <c r="BD13" s="675"/>
      <c r="BE13" s="675"/>
      <c r="BF13" s="676"/>
      <c r="BG13" s="677">
        <v>2519529</v>
      </c>
      <c r="BH13" s="678"/>
      <c r="BI13" s="678"/>
      <c r="BJ13" s="678"/>
      <c r="BK13" s="678"/>
      <c r="BL13" s="678"/>
      <c r="BM13" s="678"/>
      <c r="BN13" s="679"/>
      <c r="BO13" s="680">
        <v>37.4</v>
      </c>
      <c r="BP13" s="680"/>
      <c r="BQ13" s="680"/>
      <c r="BR13" s="680"/>
      <c r="BS13" s="686" t="s">
        <v>128</v>
      </c>
      <c r="BT13" s="678"/>
      <c r="BU13" s="678"/>
      <c r="BV13" s="678"/>
      <c r="BW13" s="678"/>
      <c r="BX13" s="678"/>
      <c r="BY13" s="678"/>
      <c r="BZ13" s="678"/>
      <c r="CA13" s="678"/>
      <c r="CB13" s="687"/>
      <c r="CD13" s="692" t="s">
        <v>258</v>
      </c>
      <c r="CE13" s="693"/>
      <c r="CF13" s="693"/>
      <c r="CG13" s="693"/>
      <c r="CH13" s="693"/>
      <c r="CI13" s="693"/>
      <c r="CJ13" s="693"/>
      <c r="CK13" s="693"/>
      <c r="CL13" s="693"/>
      <c r="CM13" s="693"/>
      <c r="CN13" s="693"/>
      <c r="CO13" s="693"/>
      <c r="CP13" s="693"/>
      <c r="CQ13" s="694"/>
      <c r="CR13" s="677">
        <v>1158693</v>
      </c>
      <c r="CS13" s="678"/>
      <c r="CT13" s="678"/>
      <c r="CU13" s="678"/>
      <c r="CV13" s="678"/>
      <c r="CW13" s="678"/>
      <c r="CX13" s="678"/>
      <c r="CY13" s="679"/>
      <c r="CZ13" s="680">
        <v>11.2</v>
      </c>
      <c r="DA13" s="680"/>
      <c r="DB13" s="680"/>
      <c r="DC13" s="680"/>
      <c r="DD13" s="686">
        <v>549711</v>
      </c>
      <c r="DE13" s="678"/>
      <c r="DF13" s="678"/>
      <c r="DG13" s="678"/>
      <c r="DH13" s="678"/>
      <c r="DI13" s="678"/>
      <c r="DJ13" s="678"/>
      <c r="DK13" s="678"/>
      <c r="DL13" s="678"/>
      <c r="DM13" s="678"/>
      <c r="DN13" s="678"/>
      <c r="DO13" s="678"/>
      <c r="DP13" s="679"/>
      <c r="DQ13" s="686">
        <v>1001351</v>
      </c>
      <c r="DR13" s="678"/>
      <c r="DS13" s="678"/>
      <c r="DT13" s="678"/>
      <c r="DU13" s="678"/>
      <c r="DV13" s="678"/>
      <c r="DW13" s="678"/>
      <c r="DX13" s="678"/>
      <c r="DY13" s="678"/>
      <c r="DZ13" s="678"/>
      <c r="EA13" s="678"/>
      <c r="EB13" s="678"/>
      <c r="EC13" s="687"/>
    </row>
    <row r="14" spans="2:143" ht="11.25" customHeight="1" x14ac:dyDescent="0.15">
      <c r="B14" s="674" t="s">
        <v>259</v>
      </c>
      <c r="C14" s="675"/>
      <c r="D14" s="675"/>
      <c r="E14" s="675"/>
      <c r="F14" s="675"/>
      <c r="G14" s="675"/>
      <c r="H14" s="675"/>
      <c r="I14" s="675"/>
      <c r="J14" s="675"/>
      <c r="K14" s="675"/>
      <c r="L14" s="675"/>
      <c r="M14" s="675"/>
      <c r="N14" s="675"/>
      <c r="O14" s="675"/>
      <c r="P14" s="675"/>
      <c r="Q14" s="676"/>
      <c r="R14" s="677" t="s">
        <v>128</v>
      </c>
      <c r="S14" s="678"/>
      <c r="T14" s="678"/>
      <c r="U14" s="678"/>
      <c r="V14" s="678"/>
      <c r="W14" s="678"/>
      <c r="X14" s="678"/>
      <c r="Y14" s="679"/>
      <c r="Z14" s="680" t="s">
        <v>245</v>
      </c>
      <c r="AA14" s="680"/>
      <c r="AB14" s="680"/>
      <c r="AC14" s="680"/>
      <c r="AD14" s="681" t="s">
        <v>137</v>
      </c>
      <c r="AE14" s="681"/>
      <c r="AF14" s="681"/>
      <c r="AG14" s="681"/>
      <c r="AH14" s="681"/>
      <c r="AI14" s="681"/>
      <c r="AJ14" s="681"/>
      <c r="AK14" s="681"/>
      <c r="AL14" s="682" t="s">
        <v>128</v>
      </c>
      <c r="AM14" s="683"/>
      <c r="AN14" s="683"/>
      <c r="AO14" s="684"/>
      <c r="AP14" s="674" t="s">
        <v>260</v>
      </c>
      <c r="AQ14" s="675"/>
      <c r="AR14" s="675"/>
      <c r="AS14" s="675"/>
      <c r="AT14" s="675"/>
      <c r="AU14" s="675"/>
      <c r="AV14" s="675"/>
      <c r="AW14" s="675"/>
      <c r="AX14" s="675"/>
      <c r="AY14" s="675"/>
      <c r="AZ14" s="675"/>
      <c r="BA14" s="675"/>
      <c r="BB14" s="675"/>
      <c r="BC14" s="675"/>
      <c r="BD14" s="675"/>
      <c r="BE14" s="675"/>
      <c r="BF14" s="676"/>
      <c r="BG14" s="677">
        <v>79636</v>
      </c>
      <c r="BH14" s="678"/>
      <c r="BI14" s="678"/>
      <c r="BJ14" s="678"/>
      <c r="BK14" s="678"/>
      <c r="BL14" s="678"/>
      <c r="BM14" s="678"/>
      <c r="BN14" s="679"/>
      <c r="BO14" s="680">
        <v>1.2</v>
      </c>
      <c r="BP14" s="680"/>
      <c r="BQ14" s="680"/>
      <c r="BR14" s="680"/>
      <c r="BS14" s="686" t="s">
        <v>128</v>
      </c>
      <c r="BT14" s="678"/>
      <c r="BU14" s="678"/>
      <c r="BV14" s="678"/>
      <c r="BW14" s="678"/>
      <c r="BX14" s="678"/>
      <c r="BY14" s="678"/>
      <c r="BZ14" s="678"/>
      <c r="CA14" s="678"/>
      <c r="CB14" s="687"/>
      <c r="CD14" s="692" t="s">
        <v>261</v>
      </c>
      <c r="CE14" s="693"/>
      <c r="CF14" s="693"/>
      <c r="CG14" s="693"/>
      <c r="CH14" s="693"/>
      <c r="CI14" s="693"/>
      <c r="CJ14" s="693"/>
      <c r="CK14" s="693"/>
      <c r="CL14" s="693"/>
      <c r="CM14" s="693"/>
      <c r="CN14" s="693"/>
      <c r="CO14" s="693"/>
      <c r="CP14" s="693"/>
      <c r="CQ14" s="694"/>
      <c r="CR14" s="677">
        <v>487117</v>
      </c>
      <c r="CS14" s="678"/>
      <c r="CT14" s="678"/>
      <c r="CU14" s="678"/>
      <c r="CV14" s="678"/>
      <c r="CW14" s="678"/>
      <c r="CX14" s="678"/>
      <c r="CY14" s="679"/>
      <c r="CZ14" s="680">
        <v>4.7</v>
      </c>
      <c r="DA14" s="680"/>
      <c r="DB14" s="680"/>
      <c r="DC14" s="680"/>
      <c r="DD14" s="686">
        <v>40284</v>
      </c>
      <c r="DE14" s="678"/>
      <c r="DF14" s="678"/>
      <c r="DG14" s="678"/>
      <c r="DH14" s="678"/>
      <c r="DI14" s="678"/>
      <c r="DJ14" s="678"/>
      <c r="DK14" s="678"/>
      <c r="DL14" s="678"/>
      <c r="DM14" s="678"/>
      <c r="DN14" s="678"/>
      <c r="DO14" s="678"/>
      <c r="DP14" s="679"/>
      <c r="DQ14" s="686">
        <v>448568</v>
      </c>
      <c r="DR14" s="678"/>
      <c r="DS14" s="678"/>
      <c r="DT14" s="678"/>
      <c r="DU14" s="678"/>
      <c r="DV14" s="678"/>
      <c r="DW14" s="678"/>
      <c r="DX14" s="678"/>
      <c r="DY14" s="678"/>
      <c r="DZ14" s="678"/>
      <c r="EA14" s="678"/>
      <c r="EB14" s="678"/>
      <c r="EC14" s="687"/>
    </row>
    <row r="15" spans="2:143" ht="11.25" customHeight="1" x14ac:dyDescent="0.15">
      <c r="B15" s="674" t="s">
        <v>262</v>
      </c>
      <c r="C15" s="675"/>
      <c r="D15" s="675"/>
      <c r="E15" s="675"/>
      <c r="F15" s="675"/>
      <c r="G15" s="675"/>
      <c r="H15" s="675"/>
      <c r="I15" s="675"/>
      <c r="J15" s="675"/>
      <c r="K15" s="675"/>
      <c r="L15" s="675"/>
      <c r="M15" s="675"/>
      <c r="N15" s="675"/>
      <c r="O15" s="675"/>
      <c r="P15" s="675"/>
      <c r="Q15" s="676"/>
      <c r="R15" s="677">
        <v>36880</v>
      </c>
      <c r="S15" s="678"/>
      <c r="T15" s="678"/>
      <c r="U15" s="678"/>
      <c r="V15" s="678"/>
      <c r="W15" s="678"/>
      <c r="X15" s="678"/>
      <c r="Y15" s="679"/>
      <c r="Z15" s="680">
        <v>0.3</v>
      </c>
      <c r="AA15" s="680"/>
      <c r="AB15" s="680"/>
      <c r="AC15" s="680"/>
      <c r="AD15" s="681">
        <v>36880</v>
      </c>
      <c r="AE15" s="681"/>
      <c r="AF15" s="681"/>
      <c r="AG15" s="681"/>
      <c r="AH15" s="681"/>
      <c r="AI15" s="681"/>
      <c r="AJ15" s="681"/>
      <c r="AK15" s="681"/>
      <c r="AL15" s="682">
        <v>0.5</v>
      </c>
      <c r="AM15" s="683"/>
      <c r="AN15" s="683"/>
      <c r="AO15" s="684"/>
      <c r="AP15" s="674" t="s">
        <v>263</v>
      </c>
      <c r="AQ15" s="675"/>
      <c r="AR15" s="675"/>
      <c r="AS15" s="675"/>
      <c r="AT15" s="675"/>
      <c r="AU15" s="675"/>
      <c r="AV15" s="675"/>
      <c r="AW15" s="675"/>
      <c r="AX15" s="675"/>
      <c r="AY15" s="675"/>
      <c r="AZ15" s="675"/>
      <c r="BA15" s="675"/>
      <c r="BB15" s="675"/>
      <c r="BC15" s="675"/>
      <c r="BD15" s="675"/>
      <c r="BE15" s="675"/>
      <c r="BF15" s="676"/>
      <c r="BG15" s="677">
        <v>291322</v>
      </c>
      <c r="BH15" s="678"/>
      <c r="BI15" s="678"/>
      <c r="BJ15" s="678"/>
      <c r="BK15" s="678"/>
      <c r="BL15" s="678"/>
      <c r="BM15" s="678"/>
      <c r="BN15" s="679"/>
      <c r="BO15" s="680">
        <v>4.3</v>
      </c>
      <c r="BP15" s="680"/>
      <c r="BQ15" s="680"/>
      <c r="BR15" s="680"/>
      <c r="BS15" s="686" t="s">
        <v>128</v>
      </c>
      <c r="BT15" s="678"/>
      <c r="BU15" s="678"/>
      <c r="BV15" s="678"/>
      <c r="BW15" s="678"/>
      <c r="BX15" s="678"/>
      <c r="BY15" s="678"/>
      <c r="BZ15" s="678"/>
      <c r="CA15" s="678"/>
      <c r="CB15" s="687"/>
      <c r="CD15" s="692" t="s">
        <v>264</v>
      </c>
      <c r="CE15" s="693"/>
      <c r="CF15" s="693"/>
      <c r="CG15" s="693"/>
      <c r="CH15" s="693"/>
      <c r="CI15" s="693"/>
      <c r="CJ15" s="693"/>
      <c r="CK15" s="693"/>
      <c r="CL15" s="693"/>
      <c r="CM15" s="693"/>
      <c r="CN15" s="693"/>
      <c r="CO15" s="693"/>
      <c r="CP15" s="693"/>
      <c r="CQ15" s="694"/>
      <c r="CR15" s="677">
        <v>1222583</v>
      </c>
      <c r="CS15" s="678"/>
      <c r="CT15" s="678"/>
      <c r="CU15" s="678"/>
      <c r="CV15" s="678"/>
      <c r="CW15" s="678"/>
      <c r="CX15" s="678"/>
      <c r="CY15" s="679"/>
      <c r="CZ15" s="680">
        <v>11.8</v>
      </c>
      <c r="DA15" s="680"/>
      <c r="DB15" s="680"/>
      <c r="DC15" s="680"/>
      <c r="DD15" s="686">
        <v>73071</v>
      </c>
      <c r="DE15" s="678"/>
      <c r="DF15" s="678"/>
      <c r="DG15" s="678"/>
      <c r="DH15" s="678"/>
      <c r="DI15" s="678"/>
      <c r="DJ15" s="678"/>
      <c r="DK15" s="678"/>
      <c r="DL15" s="678"/>
      <c r="DM15" s="678"/>
      <c r="DN15" s="678"/>
      <c r="DO15" s="678"/>
      <c r="DP15" s="679"/>
      <c r="DQ15" s="686">
        <v>1013346</v>
      </c>
      <c r="DR15" s="678"/>
      <c r="DS15" s="678"/>
      <c r="DT15" s="678"/>
      <c r="DU15" s="678"/>
      <c r="DV15" s="678"/>
      <c r="DW15" s="678"/>
      <c r="DX15" s="678"/>
      <c r="DY15" s="678"/>
      <c r="DZ15" s="678"/>
      <c r="EA15" s="678"/>
      <c r="EB15" s="678"/>
      <c r="EC15" s="687"/>
    </row>
    <row r="16" spans="2:143" ht="11.25" customHeight="1" x14ac:dyDescent="0.15">
      <c r="B16" s="674" t="s">
        <v>265</v>
      </c>
      <c r="C16" s="675"/>
      <c r="D16" s="675"/>
      <c r="E16" s="675"/>
      <c r="F16" s="675"/>
      <c r="G16" s="675"/>
      <c r="H16" s="675"/>
      <c r="I16" s="675"/>
      <c r="J16" s="675"/>
      <c r="K16" s="675"/>
      <c r="L16" s="675"/>
      <c r="M16" s="675"/>
      <c r="N16" s="675"/>
      <c r="O16" s="675"/>
      <c r="P16" s="675"/>
      <c r="Q16" s="676"/>
      <c r="R16" s="677" t="s">
        <v>128</v>
      </c>
      <c r="S16" s="678"/>
      <c r="T16" s="678"/>
      <c r="U16" s="678"/>
      <c r="V16" s="678"/>
      <c r="W16" s="678"/>
      <c r="X16" s="678"/>
      <c r="Y16" s="679"/>
      <c r="Z16" s="680" t="s">
        <v>137</v>
      </c>
      <c r="AA16" s="680"/>
      <c r="AB16" s="680"/>
      <c r="AC16" s="680"/>
      <c r="AD16" s="681" t="s">
        <v>137</v>
      </c>
      <c r="AE16" s="681"/>
      <c r="AF16" s="681"/>
      <c r="AG16" s="681"/>
      <c r="AH16" s="681"/>
      <c r="AI16" s="681"/>
      <c r="AJ16" s="681"/>
      <c r="AK16" s="681"/>
      <c r="AL16" s="682" t="s">
        <v>128</v>
      </c>
      <c r="AM16" s="683"/>
      <c r="AN16" s="683"/>
      <c r="AO16" s="684"/>
      <c r="AP16" s="674" t="s">
        <v>266</v>
      </c>
      <c r="AQ16" s="675"/>
      <c r="AR16" s="675"/>
      <c r="AS16" s="675"/>
      <c r="AT16" s="675"/>
      <c r="AU16" s="675"/>
      <c r="AV16" s="675"/>
      <c r="AW16" s="675"/>
      <c r="AX16" s="675"/>
      <c r="AY16" s="675"/>
      <c r="AZ16" s="675"/>
      <c r="BA16" s="675"/>
      <c r="BB16" s="675"/>
      <c r="BC16" s="675"/>
      <c r="BD16" s="675"/>
      <c r="BE16" s="675"/>
      <c r="BF16" s="676"/>
      <c r="BG16" s="677" t="s">
        <v>128</v>
      </c>
      <c r="BH16" s="678"/>
      <c r="BI16" s="678"/>
      <c r="BJ16" s="678"/>
      <c r="BK16" s="678"/>
      <c r="BL16" s="678"/>
      <c r="BM16" s="678"/>
      <c r="BN16" s="679"/>
      <c r="BO16" s="680" t="s">
        <v>245</v>
      </c>
      <c r="BP16" s="680"/>
      <c r="BQ16" s="680"/>
      <c r="BR16" s="680"/>
      <c r="BS16" s="686" t="s">
        <v>245</v>
      </c>
      <c r="BT16" s="678"/>
      <c r="BU16" s="678"/>
      <c r="BV16" s="678"/>
      <c r="BW16" s="678"/>
      <c r="BX16" s="678"/>
      <c r="BY16" s="678"/>
      <c r="BZ16" s="678"/>
      <c r="CA16" s="678"/>
      <c r="CB16" s="687"/>
      <c r="CD16" s="692" t="s">
        <v>267</v>
      </c>
      <c r="CE16" s="693"/>
      <c r="CF16" s="693"/>
      <c r="CG16" s="693"/>
      <c r="CH16" s="693"/>
      <c r="CI16" s="693"/>
      <c r="CJ16" s="693"/>
      <c r="CK16" s="693"/>
      <c r="CL16" s="693"/>
      <c r="CM16" s="693"/>
      <c r="CN16" s="693"/>
      <c r="CO16" s="693"/>
      <c r="CP16" s="693"/>
      <c r="CQ16" s="694"/>
      <c r="CR16" s="677">
        <v>58196</v>
      </c>
      <c r="CS16" s="678"/>
      <c r="CT16" s="678"/>
      <c r="CU16" s="678"/>
      <c r="CV16" s="678"/>
      <c r="CW16" s="678"/>
      <c r="CX16" s="678"/>
      <c r="CY16" s="679"/>
      <c r="CZ16" s="680">
        <v>0.6</v>
      </c>
      <c r="DA16" s="680"/>
      <c r="DB16" s="680"/>
      <c r="DC16" s="680"/>
      <c r="DD16" s="686" t="s">
        <v>245</v>
      </c>
      <c r="DE16" s="678"/>
      <c r="DF16" s="678"/>
      <c r="DG16" s="678"/>
      <c r="DH16" s="678"/>
      <c r="DI16" s="678"/>
      <c r="DJ16" s="678"/>
      <c r="DK16" s="678"/>
      <c r="DL16" s="678"/>
      <c r="DM16" s="678"/>
      <c r="DN16" s="678"/>
      <c r="DO16" s="678"/>
      <c r="DP16" s="679"/>
      <c r="DQ16" s="686">
        <v>11540</v>
      </c>
      <c r="DR16" s="678"/>
      <c r="DS16" s="678"/>
      <c r="DT16" s="678"/>
      <c r="DU16" s="678"/>
      <c r="DV16" s="678"/>
      <c r="DW16" s="678"/>
      <c r="DX16" s="678"/>
      <c r="DY16" s="678"/>
      <c r="DZ16" s="678"/>
      <c r="EA16" s="678"/>
      <c r="EB16" s="678"/>
      <c r="EC16" s="687"/>
    </row>
    <row r="17" spans="2:133" ht="11.25" customHeight="1" x14ac:dyDescent="0.15">
      <c r="B17" s="674" t="s">
        <v>268</v>
      </c>
      <c r="C17" s="675"/>
      <c r="D17" s="675"/>
      <c r="E17" s="675"/>
      <c r="F17" s="675"/>
      <c r="G17" s="675"/>
      <c r="H17" s="675"/>
      <c r="I17" s="675"/>
      <c r="J17" s="675"/>
      <c r="K17" s="675"/>
      <c r="L17" s="675"/>
      <c r="M17" s="675"/>
      <c r="N17" s="675"/>
      <c r="O17" s="675"/>
      <c r="P17" s="675"/>
      <c r="Q17" s="676"/>
      <c r="R17" s="677">
        <v>7889</v>
      </c>
      <c r="S17" s="678"/>
      <c r="T17" s="678"/>
      <c r="U17" s="678"/>
      <c r="V17" s="678"/>
      <c r="W17" s="678"/>
      <c r="X17" s="678"/>
      <c r="Y17" s="679"/>
      <c r="Z17" s="680">
        <v>0.1</v>
      </c>
      <c r="AA17" s="680"/>
      <c r="AB17" s="680"/>
      <c r="AC17" s="680"/>
      <c r="AD17" s="681">
        <v>7889</v>
      </c>
      <c r="AE17" s="681"/>
      <c r="AF17" s="681"/>
      <c r="AG17" s="681"/>
      <c r="AH17" s="681"/>
      <c r="AI17" s="681"/>
      <c r="AJ17" s="681"/>
      <c r="AK17" s="681"/>
      <c r="AL17" s="682">
        <v>0.1</v>
      </c>
      <c r="AM17" s="683"/>
      <c r="AN17" s="683"/>
      <c r="AO17" s="684"/>
      <c r="AP17" s="674" t="s">
        <v>269</v>
      </c>
      <c r="AQ17" s="675"/>
      <c r="AR17" s="675"/>
      <c r="AS17" s="675"/>
      <c r="AT17" s="675"/>
      <c r="AU17" s="675"/>
      <c r="AV17" s="675"/>
      <c r="AW17" s="675"/>
      <c r="AX17" s="675"/>
      <c r="AY17" s="675"/>
      <c r="AZ17" s="675"/>
      <c r="BA17" s="675"/>
      <c r="BB17" s="675"/>
      <c r="BC17" s="675"/>
      <c r="BD17" s="675"/>
      <c r="BE17" s="675"/>
      <c r="BF17" s="676"/>
      <c r="BG17" s="677" t="s">
        <v>245</v>
      </c>
      <c r="BH17" s="678"/>
      <c r="BI17" s="678"/>
      <c r="BJ17" s="678"/>
      <c r="BK17" s="678"/>
      <c r="BL17" s="678"/>
      <c r="BM17" s="678"/>
      <c r="BN17" s="679"/>
      <c r="BO17" s="680" t="s">
        <v>137</v>
      </c>
      <c r="BP17" s="680"/>
      <c r="BQ17" s="680"/>
      <c r="BR17" s="680"/>
      <c r="BS17" s="686" t="s">
        <v>137</v>
      </c>
      <c r="BT17" s="678"/>
      <c r="BU17" s="678"/>
      <c r="BV17" s="678"/>
      <c r="BW17" s="678"/>
      <c r="BX17" s="678"/>
      <c r="BY17" s="678"/>
      <c r="BZ17" s="678"/>
      <c r="CA17" s="678"/>
      <c r="CB17" s="687"/>
      <c r="CD17" s="692" t="s">
        <v>270</v>
      </c>
      <c r="CE17" s="693"/>
      <c r="CF17" s="693"/>
      <c r="CG17" s="693"/>
      <c r="CH17" s="693"/>
      <c r="CI17" s="693"/>
      <c r="CJ17" s="693"/>
      <c r="CK17" s="693"/>
      <c r="CL17" s="693"/>
      <c r="CM17" s="693"/>
      <c r="CN17" s="693"/>
      <c r="CO17" s="693"/>
      <c r="CP17" s="693"/>
      <c r="CQ17" s="694"/>
      <c r="CR17" s="677">
        <v>556332</v>
      </c>
      <c r="CS17" s="678"/>
      <c r="CT17" s="678"/>
      <c r="CU17" s="678"/>
      <c r="CV17" s="678"/>
      <c r="CW17" s="678"/>
      <c r="CX17" s="678"/>
      <c r="CY17" s="679"/>
      <c r="CZ17" s="680">
        <v>5.4</v>
      </c>
      <c r="DA17" s="680"/>
      <c r="DB17" s="680"/>
      <c r="DC17" s="680"/>
      <c r="DD17" s="686" t="s">
        <v>137</v>
      </c>
      <c r="DE17" s="678"/>
      <c r="DF17" s="678"/>
      <c r="DG17" s="678"/>
      <c r="DH17" s="678"/>
      <c r="DI17" s="678"/>
      <c r="DJ17" s="678"/>
      <c r="DK17" s="678"/>
      <c r="DL17" s="678"/>
      <c r="DM17" s="678"/>
      <c r="DN17" s="678"/>
      <c r="DO17" s="678"/>
      <c r="DP17" s="679"/>
      <c r="DQ17" s="686">
        <v>536029</v>
      </c>
      <c r="DR17" s="678"/>
      <c r="DS17" s="678"/>
      <c r="DT17" s="678"/>
      <c r="DU17" s="678"/>
      <c r="DV17" s="678"/>
      <c r="DW17" s="678"/>
      <c r="DX17" s="678"/>
      <c r="DY17" s="678"/>
      <c r="DZ17" s="678"/>
      <c r="EA17" s="678"/>
      <c r="EB17" s="678"/>
      <c r="EC17" s="687"/>
    </row>
    <row r="18" spans="2:133" ht="11.25" customHeight="1" x14ac:dyDescent="0.15">
      <c r="B18" s="674" t="s">
        <v>271</v>
      </c>
      <c r="C18" s="675"/>
      <c r="D18" s="675"/>
      <c r="E18" s="675"/>
      <c r="F18" s="675"/>
      <c r="G18" s="675"/>
      <c r="H18" s="675"/>
      <c r="I18" s="675"/>
      <c r="J18" s="675"/>
      <c r="K18" s="675"/>
      <c r="L18" s="675"/>
      <c r="M18" s="675"/>
      <c r="N18" s="675"/>
      <c r="O18" s="675"/>
      <c r="P18" s="675"/>
      <c r="Q18" s="676"/>
      <c r="R18" s="677">
        <v>629441</v>
      </c>
      <c r="S18" s="678"/>
      <c r="T18" s="678"/>
      <c r="U18" s="678"/>
      <c r="V18" s="678"/>
      <c r="W18" s="678"/>
      <c r="X18" s="678"/>
      <c r="Y18" s="679"/>
      <c r="Z18" s="680">
        <v>5.4</v>
      </c>
      <c r="AA18" s="680"/>
      <c r="AB18" s="680"/>
      <c r="AC18" s="680"/>
      <c r="AD18" s="681" t="s">
        <v>128</v>
      </c>
      <c r="AE18" s="681"/>
      <c r="AF18" s="681"/>
      <c r="AG18" s="681"/>
      <c r="AH18" s="681"/>
      <c r="AI18" s="681"/>
      <c r="AJ18" s="681"/>
      <c r="AK18" s="681"/>
      <c r="AL18" s="682" t="s">
        <v>128</v>
      </c>
      <c r="AM18" s="683"/>
      <c r="AN18" s="683"/>
      <c r="AO18" s="684"/>
      <c r="AP18" s="674" t="s">
        <v>272</v>
      </c>
      <c r="AQ18" s="675"/>
      <c r="AR18" s="675"/>
      <c r="AS18" s="675"/>
      <c r="AT18" s="675"/>
      <c r="AU18" s="675"/>
      <c r="AV18" s="675"/>
      <c r="AW18" s="675"/>
      <c r="AX18" s="675"/>
      <c r="AY18" s="675"/>
      <c r="AZ18" s="675"/>
      <c r="BA18" s="675"/>
      <c r="BB18" s="675"/>
      <c r="BC18" s="675"/>
      <c r="BD18" s="675"/>
      <c r="BE18" s="675"/>
      <c r="BF18" s="676"/>
      <c r="BG18" s="677" t="s">
        <v>245</v>
      </c>
      <c r="BH18" s="678"/>
      <c r="BI18" s="678"/>
      <c r="BJ18" s="678"/>
      <c r="BK18" s="678"/>
      <c r="BL18" s="678"/>
      <c r="BM18" s="678"/>
      <c r="BN18" s="679"/>
      <c r="BO18" s="680" t="s">
        <v>245</v>
      </c>
      <c r="BP18" s="680"/>
      <c r="BQ18" s="680"/>
      <c r="BR18" s="680"/>
      <c r="BS18" s="686" t="s">
        <v>128</v>
      </c>
      <c r="BT18" s="678"/>
      <c r="BU18" s="678"/>
      <c r="BV18" s="678"/>
      <c r="BW18" s="678"/>
      <c r="BX18" s="678"/>
      <c r="BY18" s="678"/>
      <c r="BZ18" s="678"/>
      <c r="CA18" s="678"/>
      <c r="CB18" s="687"/>
      <c r="CD18" s="692" t="s">
        <v>273</v>
      </c>
      <c r="CE18" s="693"/>
      <c r="CF18" s="693"/>
      <c r="CG18" s="693"/>
      <c r="CH18" s="693"/>
      <c r="CI18" s="693"/>
      <c r="CJ18" s="693"/>
      <c r="CK18" s="693"/>
      <c r="CL18" s="693"/>
      <c r="CM18" s="693"/>
      <c r="CN18" s="693"/>
      <c r="CO18" s="693"/>
      <c r="CP18" s="693"/>
      <c r="CQ18" s="694"/>
      <c r="CR18" s="677" t="s">
        <v>128</v>
      </c>
      <c r="CS18" s="678"/>
      <c r="CT18" s="678"/>
      <c r="CU18" s="678"/>
      <c r="CV18" s="678"/>
      <c r="CW18" s="678"/>
      <c r="CX18" s="678"/>
      <c r="CY18" s="679"/>
      <c r="CZ18" s="680" t="s">
        <v>128</v>
      </c>
      <c r="DA18" s="680"/>
      <c r="DB18" s="680"/>
      <c r="DC18" s="680"/>
      <c r="DD18" s="686" t="s">
        <v>128</v>
      </c>
      <c r="DE18" s="678"/>
      <c r="DF18" s="678"/>
      <c r="DG18" s="678"/>
      <c r="DH18" s="678"/>
      <c r="DI18" s="678"/>
      <c r="DJ18" s="678"/>
      <c r="DK18" s="678"/>
      <c r="DL18" s="678"/>
      <c r="DM18" s="678"/>
      <c r="DN18" s="678"/>
      <c r="DO18" s="678"/>
      <c r="DP18" s="679"/>
      <c r="DQ18" s="686" t="s">
        <v>128</v>
      </c>
      <c r="DR18" s="678"/>
      <c r="DS18" s="678"/>
      <c r="DT18" s="678"/>
      <c r="DU18" s="678"/>
      <c r="DV18" s="678"/>
      <c r="DW18" s="678"/>
      <c r="DX18" s="678"/>
      <c r="DY18" s="678"/>
      <c r="DZ18" s="678"/>
      <c r="EA18" s="678"/>
      <c r="EB18" s="678"/>
      <c r="EC18" s="687"/>
    </row>
    <row r="19" spans="2:133" ht="11.25" customHeight="1" x14ac:dyDescent="0.15">
      <c r="B19" s="674" t="s">
        <v>274</v>
      </c>
      <c r="C19" s="675"/>
      <c r="D19" s="675"/>
      <c r="E19" s="675"/>
      <c r="F19" s="675"/>
      <c r="G19" s="675"/>
      <c r="H19" s="675"/>
      <c r="I19" s="675"/>
      <c r="J19" s="675"/>
      <c r="K19" s="675"/>
      <c r="L19" s="675"/>
      <c r="M19" s="675"/>
      <c r="N19" s="675"/>
      <c r="O19" s="675"/>
      <c r="P19" s="675"/>
      <c r="Q19" s="676"/>
      <c r="R19" s="677" t="s">
        <v>128</v>
      </c>
      <c r="S19" s="678"/>
      <c r="T19" s="678"/>
      <c r="U19" s="678"/>
      <c r="V19" s="678"/>
      <c r="W19" s="678"/>
      <c r="X19" s="678"/>
      <c r="Y19" s="679"/>
      <c r="Z19" s="680" t="s">
        <v>137</v>
      </c>
      <c r="AA19" s="680"/>
      <c r="AB19" s="680"/>
      <c r="AC19" s="680"/>
      <c r="AD19" s="681" t="s">
        <v>245</v>
      </c>
      <c r="AE19" s="681"/>
      <c r="AF19" s="681"/>
      <c r="AG19" s="681"/>
      <c r="AH19" s="681"/>
      <c r="AI19" s="681"/>
      <c r="AJ19" s="681"/>
      <c r="AK19" s="681"/>
      <c r="AL19" s="682" t="s">
        <v>128</v>
      </c>
      <c r="AM19" s="683"/>
      <c r="AN19" s="683"/>
      <c r="AO19" s="684"/>
      <c r="AP19" s="674" t="s">
        <v>275</v>
      </c>
      <c r="AQ19" s="675"/>
      <c r="AR19" s="675"/>
      <c r="AS19" s="675"/>
      <c r="AT19" s="675"/>
      <c r="AU19" s="675"/>
      <c r="AV19" s="675"/>
      <c r="AW19" s="675"/>
      <c r="AX19" s="675"/>
      <c r="AY19" s="675"/>
      <c r="AZ19" s="675"/>
      <c r="BA19" s="675"/>
      <c r="BB19" s="675"/>
      <c r="BC19" s="675"/>
      <c r="BD19" s="675"/>
      <c r="BE19" s="675"/>
      <c r="BF19" s="676"/>
      <c r="BG19" s="677">
        <v>241015</v>
      </c>
      <c r="BH19" s="678"/>
      <c r="BI19" s="678"/>
      <c r="BJ19" s="678"/>
      <c r="BK19" s="678"/>
      <c r="BL19" s="678"/>
      <c r="BM19" s="678"/>
      <c r="BN19" s="679"/>
      <c r="BO19" s="680">
        <v>3.6</v>
      </c>
      <c r="BP19" s="680"/>
      <c r="BQ19" s="680"/>
      <c r="BR19" s="680"/>
      <c r="BS19" s="686" t="s">
        <v>245</v>
      </c>
      <c r="BT19" s="678"/>
      <c r="BU19" s="678"/>
      <c r="BV19" s="678"/>
      <c r="BW19" s="678"/>
      <c r="BX19" s="678"/>
      <c r="BY19" s="678"/>
      <c r="BZ19" s="678"/>
      <c r="CA19" s="678"/>
      <c r="CB19" s="687"/>
      <c r="CD19" s="692" t="s">
        <v>276</v>
      </c>
      <c r="CE19" s="693"/>
      <c r="CF19" s="693"/>
      <c r="CG19" s="693"/>
      <c r="CH19" s="693"/>
      <c r="CI19" s="693"/>
      <c r="CJ19" s="693"/>
      <c r="CK19" s="693"/>
      <c r="CL19" s="693"/>
      <c r="CM19" s="693"/>
      <c r="CN19" s="693"/>
      <c r="CO19" s="693"/>
      <c r="CP19" s="693"/>
      <c r="CQ19" s="694"/>
      <c r="CR19" s="677" t="s">
        <v>245</v>
      </c>
      <c r="CS19" s="678"/>
      <c r="CT19" s="678"/>
      <c r="CU19" s="678"/>
      <c r="CV19" s="678"/>
      <c r="CW19" s="678"/>
      <c r="CX19" s="678"/>
      <c r="CY19" s="679"/>
      <c r="CZ19" s="680" t="s">
        <v>128</v>
      </c>
      <c r="DA19" s="680"/>
      <c r="DB19" s="680"/>
      <c r="DC19" s="680"/>
      <c r="DD19" s="686" t="s">
        <v>137</v>
      </c>
      <c r="DE19" s="678"/>
      <c r="DF19" s="678"/>
      <c r="DG19" s="678"/>
      <c r="DH19" s="678"/>
      <c r="DI19" s="678"/>
      <c r="DJ19" s="678"/>
      <c r="DK19" s="678"/>
      <c r="DL19" s="678"/>
      <c r="DM19" s="678"/>
      <c r="DN19" s="678"/>
      <c r="DO19" s="678"/>
      <c r="DP19" s="679"/>
      <c r="DQ19" s="686" t="s">
        <v>137</v>
      </c>
      <c r="DR19" s="678"/>
      <c r="DS19" s="678"/>
      <c r="DT19" s="678"/>
      <c r="DU19" s="678"/>
      <c r="DV19" s="678"/>
      <c r="DW19" s="678"/>
      <c r="DX19" s="678"/>
      <c r="DY19" s="678"/>
      <c r="DZ19" s="678"/>
      <c r="EA19" s="678"/>
      <c r="EB19" s="678"/>
      <c r="EC19" s="687"/>
    </row>
    <row r="20" spans="2:133" ht="11.25" customHeight="1" x14ac:dyDescent="0.15">
      <c r="B20" s="674" t="s">
        <v>277</v>
      </c>
      <c r="C20" s="675"/>
      <c r="D20" s="675"/>
      <c r="E20" s="675"/>
      <c r="F20" s="675"/>
      <c r="G20" s="675"/>
      <c r="H20" s="675"/>
      <c r="I20" s="675"/>
      <c r="J20" s="675"/>
      <c r="K20" s="675"/>
      <c r="L20" s="675"/>
      <c r="M20" s="675"/>
      <c r="N20" s="675"/>
      <c r="O20" s="675"/>
      <c r="P20" s="675"/>
      <c r="Q20" s="676"/>
      <c r="R20" s="677">
        <v>188581</v>
      </c>
      <c r="S20" s="678"/>
      <c r="T20" s="678"/>
      <c r="U20" s="678"/>
      <c r="V20" s="678"/>
      <c r="W20" s="678"/>
      <c r="X20" s="678"/>
      <c r="Y20" s="679"/>
      <c r="Z20" s="680">
        <v>1.6</v>
      </c>
      <c r="AA20" s="680"/>
      <c r="AB20" s="680"/>
      <c r="AC20" s="680"/>
      <c r="AD20" s="681" t="s">
        <v>245</v>
      </c>
      <c r="AE20" s="681"/>
      <c r="AF20" s="681"/>
      <c r="AG20" s="681"/>
      <c r="AH20" s="681"/>
      <c r="AI20" s="681"/>
      <c r="AJ20" s="681"/>
      <c r="AK20" s="681"/>
      <c r="AL20" s="682" t="s">
        <v>128</v>
      </c>
      <c r="AM20" s="683"/>
      <c r="AN20" s="683"/>
      <c r="AO20" s="684"/>
      <c r="AP20" s="674" t="s">
        <v>278</v>
      </c>
      <c r="AQ20" s="675"/>
      <c r="AR20" s="675"/>
      <c r="AS20" s="675"/>
      <c r="AT20" s="675"/>
      <c r="AU20" s="675"/>
      <c r="AV20" s="675"/>
      <c r="AW20" s="675"/>
      <c r="AX20" s="675"/>
      <c r="AY20" s="675"/>
      <c r="AZ20" s="675"/>
      <c r="BA20" s="675"/>
      <c r="BB20" s="675"/>
      <c r="BC20" s="675"/>
      <c r="BD20" s="675"/>
      <c r="BE20" s="675"/>
      <c r="BF20" s="676"/>
      <c r="BG20" s="677">
        <v>241015</v>
      </c>
      <c r="BH20" s="678"/>
      <c r="BI20" s="678"/>
      <c r="BJ20" s="678"/>
      <c r="BK20" s="678"/>
      <c r="BL20" s="678"/>
      <c r="BM20" s="678"/>
      <c r="BN20" s="679"/>
      <c r="BO20" s="680">
        <v>3.6</v>
      </c>
      <c r="BP20" s="680"/>
      <c r="BQ20" s="680"/>
      <c r="BR20" s="680"/>
      <c r="BS20" s="686" t="s">
        <v>245</v>
      </c>
      <c r="BT20" s="678"/>
      <c r="BU20" s="678"/>
      <c r="BV20" s="678"/>
      <c r="BW20" s="678"/>
      <c r="BX20" s="678"/>
      <c r="BY20" s="678"/>
      <c r="BZ20" s="678"/>
      <c r="CA20" s="678"/>
      <c r="CB20" s="687"/>
      <c r="CD20" s="692" t="s">
        <v>279</v>
      </c>
      <c r="CE20" s="693"/>
      <c r="CF20" s="693"/>
      <c r="CG20" s="693"/>
      <c r="CH20" s="693"/>
      <c r="CI20" s="693"/>
      <c r="CJ20" s="693"/>
      <c r="CK20" s="693"/>
      <c r="CL20" s="693"/>
      <c r="CM20" s="693"/>
      <c r="CN20" s="693"/>
      <c r="CO20" s="693"/>
      <c r="CP20" s="693"/>
      <c r="CQ20" s="694"/>
      <c r="CR20" s="677">
        <v>10352556</v>
      </c>
      <c r="CS20" s="678"/>
      <c r="CT20" s="678"/>
      <c r="CU20" s="678"/>
      <c r="CV20" s="678"/>
      <c r="CW20" s="678"/>
      <c r="CX20" s="678"/>
      <c r="CY20" s="679"/>
      <c r="CZ20" s="680">
        <v>100</v>
      </c>
      <c r="DA20" s="680"/>
      <c r="DB20" s="680"/>
      <c r="DC20" s="680"/>
      <c r="DD20" s="686">
        <v>936923</v>
      </c>
      <c r="DE20" s="678"/>
      <c r="DF20" s="678"/>
      <c r="DG20" s="678"/>
      <c r="DH20" s="678"/>
      <c r="DI20" s="678"/>
      <c r="DJ20" s="678"/>
      <c r="DK20" s="678"/>
      <c r="DL20" s="678"/>
      <c r="DM20" s="678"/>
      <c r="DN20" s="678"/>
      <c r="DO20" s="678"/>
      <c r="DP20" s="679"/>
      <c r="DQ20" s="686">
        <v>7795003</v>
      </c>
      <c r="DR20" s="678"/>
      <c r="DS20" s="678"/>
      <c r="DT20" s="678"/>
      <c r="DU20" s="678"/>
      <c r="DV20" s="678"/>
      <c r="DW20" s="678"/>
      <c r="DX20" s="678"/>
      <c r="DY20" s="678"/>
      <c r="DZ20" s="678"/>
      <c r="EA20" s="678"/>
      <c r="EB20" s="678"/>
      <c r="EC20" s="687"/>
    </row>
    <row r="21" spans="2:133" ht="11.25" customHeight="1" x14ac:dyDescent="0.15">
      <c r="B21" s="674" t="s">
        <v>280</v>
      </c>
      <c r="C21" s="675"/>
      <c r="D21" s="675"/>
      <c r="E21" s="675"/>
      <c r="F21" s="675"/>
      <c r="G21" s="675"/>
      <c r="H21" s="675"/>
      <c r="I21" s="675"/>
      <c r="J21" s="675"/>
      <c r="K21" s="675"/>
      <c r="L21" s="675"/>
      <c r="M21" s="675"/>
      <c r="N21" s="675"/>
      <c r="O21" s="675"/>
      <c r="P21" s="675"/>
      <c r="Q21" s="676"/>
      <c r="R21" s="677">
        <v>440860</v>
      </c>
      <c r="S21" s="678"/>
      <c r="T21" s="678"/>
      <c r="U21" s="678"/>
      <c r="V21" s="678"/>
      <c r="W21" s="678"/>
      <c r="X21" s="678"/>
      <c r="Y21" s="679"/>
      <c r="Z21" s="680">
        <v>3.8</v>
      </c>
      <c r="AA21" s="680"/>
      <c r="AB21" s="680"/>
      <c r="AC21" s="680"/>
      <c r="AD21" s="681" t="s">
        <v>137</v>
      </c>
      <c r="AE21" s="681"/>
      <c r="AF21" s="681"/>
      <c r="AG21" s="681"/>
      <c r="AH21" s="681"/>
      <c r="AI21" s="681"/>
      <c r="AJ21" s="681"/>
      <c r="AK21" s="681"/>
      <c r="AL21" s="682" t="s">
        <v>137</v>
      </c>
      <c r="AM21" s="683"/>
      <c r="AN21" s="683"/>
      <c r="AO21" s="684"/>
      <c r="AP21" s="695" t="s">
        <v>281</v>
      </c>
      <c r="AQ21" s="696"/>
      <c r="AR21" s="696"/>
      <c r="AS21" s="696"/>
      <c r="AT21" s="696"/>
      <c r="AU21" s="696"/>
      <c r="AV21" s="696"/>
      <c r="AW21" s="696"/>
      <c r="AX21" s="696"/>
      <c r="AY21" s="696"/>
      <c r="AZ21" s="696"/>
      <c r="BA21" s="696"/>
      <c r="BB21" s="696"/>
      <c r="BC21" s="696"/>
      <c r="BD21" s="696"/>
      <c r="BE21" s="696"/>
      <c r="BF21" s="697"/>
      <c r="BG21" s="677">
        <v>280</v>
      </c>
      <c r="BH21" s="678"/>
      <c r="BI21" s="678"/>
      <c r="BJ21" s="678"/>
      <c r="BK21" s="678"/>
      <c r="BL21" s="678"/>
      <c r="BM21" s="678"/>
      <c r="BN21" s="679"/>
      <c r="BO21" s="680">
        <v>0</v>
      </c>
      <c r="BP21" s="680"/>
      <c r="BQ21" s="680"/>
      <c r="BR21" s="680"/>
      <c r="BS21" s="686" t="s">
        <v>128</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282</v>
      </c>
      <c r="C22" s="675"/>
      <c r="D22" s="675"/>
      <c r="E22" s="675"/>
      <c r="F22" s="675"/>
      <c r="G22" s="675"/>
      <c r="H22" s="675"/>
      <c r="I22" s="675"/>
      <c r="J22" s="675"/>
      <c r="K22" s="675"/>
      <c r="L22" s="675"/>
      <c r="M22" s="675"/>
      <c r="N22" s="675"/>
      <c r="O22" s="675"/>
      <c r="P22" s="675"/>
      <c r="Q22" s="676"/>
      <c r="R22" s="677">
        <v>8160878</v>
      </c>
      <c r="S22" s="678"/>
      <c r="T22" s="678"/>
      <c r="U22" s="678"/>
      <c r="V22" s="678"/>
      <c r="W22" s="678"/>
      <c r="X22" s="678"/>
      <c r="Y22" s="679"/>
      <c r="Z22" s="680">
        <v>69.599999999999994</v>
      </c>
      <c r="AA22" s="680"/>
      <c r="AB22" s="680"/>
      <c r="AC22" s="680"/>
      <c r="AD22" s="681">
        <v>7290422</v>
      </c>
      <c r="AE22" s="681"/>
      <c r="AF22" s="681"/>
      <c r="AG22" s="681"/>
      <c r="AH22" s="681"/>
      <c r="AI22" s="681"/>
      <c r="AJ22" s="681"/>
      <c r="AK22" s="681"/>
      <c r="AL22" s="682">
        <v>99.1</v>
      </c>
      <c r="AM22" s="683"/>
      <c r="AN22" s="683"/>
      <c r="AO22" s="684"/>
      <c r="AP22" s="695" t="s">
        <v>283</v>
      </c>
      <c r="AQ22" s="696"/>
      <c r="AR22" s="696"/>
      <c r="AS22" s="696"/>
      <c r="AT22" s="696"/>
      <c r="AU22" s="696"/>
      <c r="AV22" s="696"/>
      <c r="AW22" s="696"/>
      <c r="AX22" s="696"/>
      <c r="AY22" s="696"/>
      <c r="AZ22" s="696"/>
      <c r="BA22" s="696"/>
      <c r="BB22" s="696"/>
      <c r="BC22" s="696"/>
      <c r="BD22" s="696"/>
      <c r="BE22" s="696"/>
      <c r="BF22" s="697"/>
      <c r="BG22" s="677" t="s">
        <v>128</v>
      </c>
      <c r="BH22" s="678"/>
      <c r="BI22" s="678"/>
      <c r="BJ22" s="678"/>
      <c r="BK22" s="678"/>
      <c r="BL22" s="678"/>
      <c r="BM22" s="678"/>
      <c r="BN22" s="679"/>
      <c r="BO22" s="680" t="s">
        <v>128</v>
      </c>
      <c r="BP22" s="680"/>
      <c r="BQ22" s="680"/>
      <c r="BR22" s="680"/>
      <c r="BS22" s="686" t="s">
        <v>128</v>
      </c>
      <c r="BT22" s="678"/>
      <c r="BU22" s="678"/>
      <c r="BV22" s="678"/>
      <c r="BW22" s="678"/>
      <c r="BX22" s="678"/>
      <c r="BY22" s="678"/>
      <c r="BZ22" s="678"/>
      <c r="CA22" s="678"/>
      <c r="CB22" s="687"/>
      <c r="CD22" s="659" t="s">
        <v>284</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285</v>
      </c>
      <c r="C23" s="675"/>
      <c r="D23" s="675"/>
      <c r="E23" s="675"/>
      <c r="F23" s="675"/>
      <c r="G23" s="675"/>
      <c r="H23" s="675"/>
      <c r="I23" s="675"/>
      <c r="J23" s="675"/>
      <c r="K23" s="675"/>
      <c r="L23" s="675"/>
      <c r="M23" s="675"/>
      <c r="N23" s="675"/>
      <c r="O23" s="675"/>
      <c r="P23" s="675"/>
      <c r="Q23" s="676"/>
      <c r="R23" s="677">
        <v>4068</v>
      </c>
      <c r="S23" s="678"/>
      <c r="T23" s="678"/>
      <c r="U23" s="678"/>
      <c r="V23" s="678"/>
      <c r="W23" s="678"/>
      <c r="X23" s="678"/>
      <c r="Y23" s="679"/>
      <c r="Z23" s="680">
        <v>0</v>
      </c>
      <c r="AA23" s="680"/>
      <c r="AB23" s="680"/>
      <c r="AC23" s="680"/>
      <c r="AD23" s="681">
        <v>4068</v>
      </c>
      <c r="AE23" s="681"/>
      <c r="AF23" s="681"/>
      <c r="AG23" s="681"/>
      <c r="AH23" s="681"/>
      <c r="AI23" s="681"/>
      <c r="AJ23" s="681"/>
      <c r="AK23" s="681"/>
      <c r="AL23" s="682">
        <v>0.1</v>
      </c>
      <c r="AM23" s="683"/>
      <c r="AN23" s="683"/>
      <c r="AO23" s="684"/>
      <c r="AP23" s="695" t="s">
        <v>286</v>
      </c>
      <c r="AQ23" s="696"/>
      <c r="AR23" s="696"/>
      <c r="AS23" s="696"/>
      <c r="AT23" s="696"/>
      <c r="AU23" s="696"/>
      <c r="AV23" s="696"/>
      <c r="AW23" s="696"/>
      <c r="AX23" s="696"/>
      <c r="AY23" s="696"/>
      <c r="AZ23" s="696"/>
      <c r="BA23" s="696"/>
      <c r="BB23" s="696"/>
      <c r="BC23" s="696"/>
      <c r="BD23" s="696"/>
      <c r="BE23" s="696"/>
      <c r="BF23" s="697"/>
      <c r="BG23" s="677">
        <v>240735</v>
      </c>
      <c r="BH23" s="678"/>
      <c r="BI23" s="678"/>
      <c r="BJ23" s="678"/>
      <c r="BK23" s="678"/>
      <c r="BL23" s="678"/>
      <c r="BM23" s="678"/>
      <c r="BN23" s="679"/>
      <c r="BO23" s="680">
        <v>3.6</v>
      </c>
      <c r="BP23" s="680"/>
      <c r="BQ23" s="680"/>
      <c r="BR23" s="680"/>
      <c r="BS23" s="686" t="s">
        <v>128</v>
      </c>
      <c r="BT23" s="678"/>
      <c r="BU23" s="678"/>
      <c r="BV23" s="678"/>
      <c r="BW23" s="678"/>
      <c r="BX23" s="678"/>
      <c r="BY23" s="678"/>
      <c r="BZ23" s="678"/>
      <c r="CA23" s="678"/>
      <c r="CB23" s="687"/>
      <c r="CD23" s="659" t="s">
        <v>225</v>
      </c>
      <c r="CE23" s="660"/>
      <c r="CF23" s="660"/>
      <c r="CG23" s="660"/>
      <c r="CH23" s="660"/>
      <c r="CI23" s="660"/>
      <c r="CJ23" s="660"/>
      <c r="CK23" s="660"/>
      <c r="CL23" s="660"/>
      <c r="CM23" s="660"/>
      <c r="CN23" s="660"/>
      <c r="CO23" s="660"/>
      <c r="CP23" s="660"/>
      <c r="CQ23" s="661"/>
      <c r="CR23" s="659" t="s">
        <v>287</v>
      </c>
      <c r="CS23" s="660"/>
      <c r="CT23" s="660"/>
      <c r="CU23" s="660"/>
      <c r="CV23" s="660"/>
      <c r="CW23" s="660"/>
      <c r="CX23" s="660"/>
      <c r="CY23" s="661"/>
      <c r="CZ23" s="659" t="s">
        <v>288</v>
      </c>
      <c r="DA23" s="660"/>
      <c r="DB23" s="660"/>
      <c r="DC23" s="661"/>
      <c r="DD23" s="659" t="s">
        <v>289</v>
      </c>
      <c r="DE23" s="660"/>
      <c r="DF23" s="660"/>
      <c r="DG23" s="660"/>
      <c r="DH23" s="660"/>
      <c r="DI23" s="660"/>
      <c r="DJ23" s="660"/>
      <c r="DK23" s="661"/>
      <c r="DL23" s="707" t="s">
        <v>290</v>
      </c>
      <c r="DM23" s="708"/>
      <c r="DN23" s="708"/>
      <c r="DO23" s="708"/>
      <c r="DP23" s="708"/>
      <c r="DQ23" s="708"/>
      <c r="DR23" s="708"/>
      <c r="DS23" s="708"/>
      <c r="DT23" s="708"/>
      <c r="DU23" s="708"/>
      <c r="DV23" s="709"/>
      <c r="DW23" s="659" t="s">
        <v>291</v>
      </c>
      <c r="DX23" s="660"/>
      <c r="DY23" s="660"/>
      <c r="DZ23" s="660"/>
      <c r="EA23" s="660"/>
      <c r="EB23" s="660"/>
      <c r="EC23" s="661"/>
    </row>
    <row r="24" spans="2:133" ht="11.25" customHeight="1" x14ac:dyDescent="0.15">
      <c r="B24" s="674" t="s">
        <v>292</v>
      </c>
      <c r="C24" s="675"/>
      <c r="D24" s="675"/>
      <c r="E24" s="675"/>
      <c r="F24" s="675"/>
      <c r="G24" s="675"/>
      <c r="H24" s="675"/>
      <c r="I24" s="675"/>
      <c r="J24" s="675"/>
      <c r="K24" s="675"/>
      <c r="L24" s="675"/>
      <c r="M24" s="675"/>
      <c r="N24" s="675"/>
      <c r="O24" s="675"/>
      <c r="P24" s="675"/>
      <c r="Q24" s="676"/>
      <c r="R24" s="677">
        <v>116142</v>
      </c>
      <c r="S24" s="678"/>
      <c r="T24" s="678"/>
      <c r="U24" s="678"/>
      <c r="V24" s="678"/>
      <c r="W24" s="678"/>
      <c r="X24" s="678"/>
      <c r="Y24" s="679"/>
      <c r="Z24" s="680">
        <v>1</v>
      </c>
      <c r="AA24" s="680"/>
      <c r="AB24" s="680"/>
      <c r="AC24" s="680"/>
      <c r="AD24" s="681">
        <v>2688</v>
      </c>
      <c r="AE24" s="681"/>
      <c r="AF24" s="681"/>
      <c r="AG24" s="681"/>
      <c r="AH24" s="681"/>
      <c r="AI24" s="681"/>
      <c r="AJ24" s="681"/>
      <c r="AK24" s="681"/>
      <c r="AL24" s="682">
        <v>0</v>
      </c>
      <c r="AM24" s="683"/>
      <c r="AN24" s="683"/>
      <c r="AO24" s="684"/>
      <c r="AP24" s="695" t="s">
        <v>293</v>
      </c>
      <c r="AQ24" s="696"/>
      <c r="AR24" s="696"/>
      <c r="AS24" s="696"/>
      <c r="AT24" s="696"/>
      <c r="AU24" s="696"/>
      <c r="AV24" s="696"/>
      <c r="AW24" s="696"/>
      <c r="AX24" s="696"/>
      <c r="AY24" s="696"/>
      <c r="AZ24" s="696"/>
      <c r="BA24" s="696"/>
      <c r="BB24" s="696"/>
      <c r="BC24" s="696"/>
      <c r="BD24" s="696"/>
      <c r="BE24" s="696"/>
      <c r="BF24" s="697"/>
      <c r="BG24" s="677" t="s">
        <v>128</v>
      </c>
      <c r="BH24" s="678"/>
      <c r="BI24" s="678"/>
      <c r="BJ24" s="678"/>
      <c r="BK24" s="678"/>
      <c r="BL24" s="678"/>
      <c r="BM24" s="678"/>
      <c r="BN24" s="679"/>
      <c r="BO24" s="680" t="s">
        <v>245</v>
      </c>
      <c r="BP24" s="680"/>
      <c r="BQ24" s="680"/>
      <c r="BR24" s="680"/>
      <c r="BS24" s="686" t="s">
        <v>137</v>
      </c>
      <c r="BT24" s="678"/>
      <c r="BU24" s="678"/>
      <c r="BV24" s="678"/>
      <c r="BW24" s="678"/>
      <c r="BX24" s="678"/>
      <c r="BY24" s="678"/>
      <c r="BZ24" s="678"/>
      <c r="CA24" s="678"/>
      <c r="CB24" s="687"/>
      <c r="CD24" s="688" t="s">
        <v>294</v>
      </c>
      <c r="CE24" s="689"/>
      <c r="CF24" s="689"/>
      <c r="CG24" s="689"/>
      <c r="CH24" s="689"/>
      <c r="CI24" s="689"/>
      <c r="CJ24" s="689"/>
      <c r="CK24" s="689"/>
      <c r="CL24" s="689"/>
      <c r="CM24" s="689"/>
      <c r="CN24" s="689"/>
      <c r="CO24" s="689"/>
      <c r="CP24" s="689"/>
      <c r="CQ24" s="690"/>
      <c r="CR24" s="666">
        <v>3817750</v>
      </c>
      <c r="CS24" s="667"/>
      <c r="CT24" s="667"/>
      <c r="CU24" s="667"/>
      <c r="CV24" s="667"/>
      <c r="CW24" s="667"/>
      <c r="CX24" s="667"/>
      <c r="CY24" s="668"/>
      <c r="CZ24" s="671">
        <v>36.9</v>
      </c>
      <c r="DA24" s="672"/>
      <c r="DB24" s="672"/>
      <c r="DC24" s="691"/>
      <c r="DD24" s="710">
        <v>2320725</v>
      </c>
      <c r="DE24" s="667"/>
      <c r="DF24" s="667"/>
      <c r="DG24" s="667"/>
      <c r="DH24" s="667"/>
      <c r="DI24" s="667"/>
      <c r="DJ24" s="667"/>
      <c r="DK24" s="668"/>
      <c r="DL24" s="710">
        <v>2204388</v>
      </c>
      <c r="DM24" s="667"/>
      <c r="DN24" s="667"/>
      <c r="DO24" s="667"/>
      <c r="DP24" s="667"/>
      <c r="DQ24" s="667"/>
      <c r="DR24" s="667"/>
      <c r="DS24" s="667"/>
      <c r="DT24" s="667"/>
      <c r="DU24" s="667"/>
      <c r="DV24" s="668"/>
      <c r="DW24" s="671">
        <v>30</v>
      </c>
      <c r="DX24" s="672"/>
      <c r="DY24" s="672"/>
      <c r="DZ24" s="672"/>
      <c r="EA24" s="672"/>
      <c r="EB24" s="672"/>
      <c r="EC24" s="673"/>
    </row>
    <row r="25" spans="2:133" ht="11.25" customHeight="1" x14ac:dyDescent="0.15">
      <c r="B25" s="674" t="s">
        <v>295</v>
      </c>
      <c r="C25" s="675"/>
      <c r="D25" s="675"/>
      <c r="E25" s="675"/>
      <c r="F25" s="675"/>
      <c r="G25" s="675"/>
      <c r="H25" s="675"/>
      <c r="I25" s="675"/>
      <c r="J25" s="675"/>
      <c r="K25" s="675"/>
      <c r="L25" s="675"/>
      <c r="M25" s="675"/>
      <c r="N25" s="675"/>
      <c r="O25" s="675"/>
      <c r="P25" s="675"/>
      <c r="Q25" s="676"/>
      <c r="R25" s="677">
        <v>112228</v>
      </c>
      <c r="S25" s="678"/>
      <c r="T25" s="678"/>
      <c r="U25" s="678"/>
      <c r="V25" s="678"/>
      <c r="W25" s="678"/>
      <c r="X25" s="678"/>
      <c r="Y25" s="679"/>
      <c r="Z25" s="680">
        <v>1</v>
      </c>
      <c r="AA25" s="680"/>
      <c r="AB25" s="680"/>
      <c r="AC25" s="680"/>
      <c r="AD25" s="681">
        <v>10048</v>
      </c>
      <c r="AE25" s="681"/>
      <c r="AF25" s="681"/>
      <c r="AG25" s="681"/>
      <c r="AH25" s="681"/>
      <c r="AI25" s="681"/>
      <c r="AJ25" s="681"/>
      <c r="AK25" s="681"/>
      <c r="AL25" s="682">
        <v>0.1</v>
      </c>
      <c r="AM25" s="683"/>
      <c r="AN25" s="683"/>
      <c r="AO25" s="684"/>
      <c r="AP25" s="695" t="s">
        <v>296</v>
      </c>
      <c r="AQ25" s="696"/>
      <c r="AR25" s="696"/>
      <c r="AS25" s="696"/>
      <c r="AT25" s="696"/>
      <c r="AU25" s="696"/>
      <c r="AV25" s="696"/>
      <c r="AW25" s="696"/>
      <c r="AX25" s="696"/>
      <c r="AY25" s="696"/>
      <c r="AZ25" s="696"/>
      <c r="BA25" s="696"/>
      <c r="BB25" s="696"/>
      <c r="BC25" s="696"/>
      <c r="BD25" s="696"/>
      <c r="BE25" s="696"/>
      <c r="BF25" s="697"/>
      <c r="BG25" s="677" t="s">
        <v>137</v>
      </c>
      <c r="BH25" s="678"/>
      <c r="BI25" s="678"/>
      <c r="BJ25" s="678"/>
      <c r="BK25" s="678"/>
      <c r="BL25" s="678"/>
      <c r="BM25" s="678"/>
      <c r="BN25" s="679"/>
      <c r="BO25" s="680" t="s">
        <v>128</v>
      </c>
      <c r="BP25" s="680"/>
      <c r="BQ25" s="680"/>
      <c r="BR25" s="680"/>
      <c r="BS25" s="686" t="s">
        <v>137</v>
      </c>
      <c r="BT25" s="678"/>
      <c r="BU25" s="678"/>
      <c r="BV25" s="678"/>
      <c r="BW25" s="678"/>
      <c r="BX25" s="678"/>
      <c r="BY25" s="678"/>
      <c r="BZ25" s="678"/>
      <c r="CA25" s="678"/>
      <c r="CB25" s="687"/>
      <c r="CD25" s="692" t="s">
        <v>297</v>
      </c>
      <c r="CE25" s="693"/>
      <c r="CF25" s="693"/>
      <c r="CG25" s="693"/>
      <c r="CH25" s="693"/>
      <c r="CI25" s="693"/>
      <c r="CJ25" s="693"/>
      <c r="CK25" s="693"/>
      <c r="CL25" s="693"/>
      <c r="CM25" s="693"/>
      <c r="CN25" s="693"/>
      <c r="CO25" s="693"/>
      <c r="CP25" s="693"/>
      <c r="CQ25" s="694"/>
      <c r="CR25" s="677">
        <v>1303908</v>
      </c>
      <c r="CS25" s="713"/>
      <c r="CT25" s="713"/>
      <c r="CU25" s="713"/>
      <c r="CV25" s="713"/>
      <c r="CW25" s="713"/>
      <c r="CX25" s="713"/>
      <c r="CY25" s="714"/>
      <c r="CZ25" s="682">
        <v>12.6</v>
      </c>
      <c r="DA25" s="711"/>
      <c r="DB25" s="711"/>
      <c r="DC25" s="715"/>
      <c r="DD25" s="686">
        <v>1211967</v>
      </c>
      <c r="DE25" s="713"/>
      <c r="DF25" s="713"/>
      <c r="DG25" s="713"/>
      <c r="DH25" s="713"/>
      <c r="DI25" s="713"/>
      <c r="DJ25" s="713"/>
      <c r="DK25" s="714"/>
      <c r="DL25" s="686">
        <v>1211954</v>
      </c>
      <c r="DM25" s="713"/>
      <c r="DN25" s="713"/>
      <c r="DO25" s="713"/>
      <c r="DP25" s="713"/>
      <c r="DQ25" s="713"/>
      <c r="DR25" s="713"/>
      <c r="DS25" s="713"/>
      <c r="DT25" s="713"/>
      <c r="DU25" s="713"/>
      <c r="DV25" s="714"/>
      <c r="DW25" s="682">
        <v>16.5</v>
      </c>
      <c r="DX25" s="711"/>
      <c r="DY25" s="711"/>
      <c r="DZ25" s="711"/>
      <c r="EA25" s="711"/>
      <c r="EB25" s="711"/>
      <c r="EC25" s="712"/>
    </row>
    <row r="26" spans="2:133" ht="11.25" customHeight="1" x14ac:dyDescent="0.15">
      <c r="B26" s="674" t="s">
        <v>298</v>
      </c>
      <c r="C26" s="675"/>
      <c r="D26" s="675"/>
      <c r="E26" s="675"/>
      <c r="F26" s="675"/>
      <c r="G26" s="675"/>
      <c r="H26" s="675"/>
      <c r="I26" s="675"/>
      <c r="J26" s="675"/>
      <c r="K26" s="675"/>
      <c r="L26" s="675"/>
      <c r="M26" s="675"/>
      <c r="N26" s="675"/>
      <c r="O26" s="675"/>
      <c r="P26" s="675"/>
      <c r="Q26" s="676"/>
      <c r="R26" s="677">
        <v>70013</v>
      </c>
      <c r="S26" s="678"/>
      <c r="T26" s="678"/>
      <c r="U26" s="678"/>
      <c r="V26" s="678"/>
      <c r="W26" s="678"/>
      <c r="X26" s="678"/>
      <c r="Y26" s="679"/>
      <c r="Z26" s="680">
        <v>0.6</v>
      </c>
      <c r="AA26" s="680"/>
      <c r="AB26" s="680"/>
      <c r="AC26" s="680"/>
      <c r="AD26" s="681" t="s">
        <v>128</v>
      </c>
      <c r="AE26" s="681"/>
      <c r="AF26" s="681"/>
      <c r="AG26" s="681"/>
      <c r="AH26" s="681"/>
      <c r="AI26" s="681"/>
      <c r="AJ26" s="681"/>
      <c r="AK26" s="681"/>
      <c r="AL26" s="682" t="s">
        <v>128</v>
      </c>
      <c r="AM26" s="683"/>
      <c r="AN26" s="683"/>
      <c r="AO26" s="684"/>
      <c r="AP26" s="695" t="s">
        <v>299</v>
      </c>
      <c r="AQ26" s="716"/>
      <c r="AR26" s="716"/>
      <c r="AS26" s="716"/>
      <c r="AT26" s="716"/>
      <c r="AU26" s="716"/>
      <c r="AV26" s="716"/>
      <c r="AW26" s="716"/>
      <c r="AX26" s="716"/>
      <c r="AY26" s="716"/>
      <c r="AZ26" s="716"/>
      <c r="BA26" s="716"/>
      <c r="BB26" s="716"/>
      <c r="BC26" s="716"/>
      <c r="BD26" s="716"/>
      <c r="BE26" s="716"/>
      <c r="BF26" s="697"/>
      <c r="BG26" s="677" t="s">
        <v>128</v>
      </c>
      <c r="BH26" s="678"/>
      <c r="BI26" s="678"/>
      <c r="BJ26" s="678"/>
      <c r="BK26" s="678"/>
      <c r="BL26" s="678"/>
      <c r="BM26" s="678"/>
      <c r="BN26" s="679"/>
      <c r="BO26" s="680" t="s">
        <v>245</v>
      </c>
      <c r="BP26" s="680"/>
      <c r="BQ26" s="680"/>
      <c r="BR26" s="680"/>
      <c r="BS26" s="686" t="s">
        <v>245</v>
      </c>
      <c r="BT26" s="678"/>
      <c r="BU26" s="678"/>
      <c r="BV26" s="678"/>
      <c r="BW26" s="678"/>
      <c r="BX26" s="678"/>
      <c r="BY26" s="678"/>
      <c r="BZ26" s="678"/>
      <c r="CA26" s="678"/>
      <c r="CB26" s="687"/>
      <c r="CD26" s="692" t="s">
        <v>300</v>
      </c>
      <c r="CE26" s="693"/>
      <c r="CF26" s="693"/>
      <c r="CG26" s="693"/>
      <c r="CH26" s="693"/>
      <c r="CI26" s="693"/>
      <c r="CJ26" s="693"/>
      <c r="CK26" s="693"/>
      <c r="CL26" s="693"/>
      <c r="CM26" s="693"/>
      <c r="CN26" s="693"/>
      <c r="CO26" s="693"/>
      <c r="CP26" s="693"/>
      <c r="CQ26" s="694"/>
      <c r="CR26" s="677">
        <v>827878</v>
      </c>
      <c r="CS26" s="678"/>
      <c r="CT26" s="678"/>
      <c r="CU26" s="678"/>
      <c r="CV26" s="678"/>
      <c r="CW26" s="678"/>
      <c r="CX26" s="678"/>
      <c r="CY26" s="679"/>
      <c r="CZ26" s="682">
        <v>8</v>
      </c>
      <c r="DA26" s="711"/>
      <c r="DB26" s="711"/>
      <c r="DC26" s="715"/>
      <c r="DD26" s="686">
        <v>827878</v>
      </c>
      <c r="DE26" s="678"/>
      <c r="DF26" s="678"/>
      <c r="DG26" s="678"/>
      <c r="DH26" s="678"/>
      <c r="DI26" s="678"/>
      <c r="DJ26" s="678"/>
      <c r="DK26" s="679"/>
      <c r="DL26" s="686" t="s">
        <v>128</v>
      </c>
      <c r="DM26" s="678"/>
      <c r="DN26" s="678"/>
      <c r="DO26" s="678"/>
      <c r="DP26" s="678"/>
      <c r="DQ26" s="678"/>
      <c r="DR26" s="678"/>
      <c r="DS26" s="678"/>
      <c r="DT26" s="678"/>
      <c r="DU26" s="678"/>
      <c r="DV26" s="679"/>
      <c r="DW26" s="682" t="s">
        <v>128</v>
      </c>
      <c r="DX26" s="711"/>
      <c r="DY26" s="711"/>
      <c r="DZ26" s="711"/>
      <c r="EA26" s="711"/>
      <c r="EB26" s="711"/>
      <c r="EC26" s="712"/>
    </row>
    <row r="27" spans="2:133" ht="11.25" customHeight="1" x14ac:dyDescent="0.15">
      <c r="B27" s="674" t="s">
        <v>301</v>
      </c>
      <c r="C27" s="675"/>
      <c r="D27" s="675"/>
      <c r="E27" s="675"/>
      <c r="F27" s="675"/>
      <c r="G27" s="675"/>
      <c r="H27" s="675"/>
      <c r="I27" s="675"/>
      <c r="J27" s="675"/>
      <c r="K27" s="675"/>
      <c r="L27" s="675"/>
      <c r="M27" s="675"/>
      <c r="N27" s="675"/>
      <c r="O27" s="675"/>
      <c r="P27" s="675"/>
      <c r="Q27" s="676"/>
      <c r="R27" s="677">
        <v>1437778</v>
      </c>
      <c r="S27" s="678"/>
      <c r="T27" s="678"/>
      <c r="U27" s="678"/>
      <c r="V27" s="678"/>
      <c r="W27" s="678"/>
      <c r="X27" s="678"/>
      <c r="Y27" s="679"/>
      <c r="Z27" s="680">
        <v>12.3</v>
      </c>
      <c r="AA27" s="680"/>
      <c r="AB27" s="680"/>
      <c r="AC27" s="680"/>
      <c r="AD27" s="681" t="s">
        <v>137</v>
      </c>
      <c r="AE27" s="681"/>
      <c r="AF27" s="681"/>
      <c r="AG27" s="681"/>
      <c r="AH27" s="681"/>
      <c r="AI27" s="681"/>
      <c r="AJ27" s="681"/>
      <c r="AK27" s="681"/>
      <c r="AL27" s="682" t="s">
        <v>245</v>
      </c>
      <c r="AM27" s="683"/>
      <c r="AN27" s="683"/>
      <c r="AO27" s="684"/>
      <c r="AP27" s="674" t="s">
        <v>302</v>
      </c>
      <c r="AQ27" s="675"/>
      <c r="AR27" s="675"/>
      <c r="AS27" s="675"/>
      <c r="AT27" s="675"/>
      <c r="AU27" s="675"/>
      <c r="AV27" s="675"/>
      <c r="AW27" s="675"/>
      <c r="AX27" s="675"/>
      <c r="AY27" s="675"/>
      <c r="AZ27" s="675"/>
      <c r="BA27" s="675"/>
      <c r="BB27" s="675"/>
      <c r="BC27" s="675"/>
      <c r="BD27" s="675"/>
      <c r="BE27" s="675"/>
      <c r="BF27" s="676"/>
      <c r="BG27" s="677">
        <v>6744666</v>
      </c>
      <c r="BH27" s="678"/>
      <c r="BI27" s="678"/>
      <c r="BJ27" s="678"/>
      <c r="BK27" s="678"/>
      <c r="BL27" s="678"/>
      <c r="BM27" s="678"/>
      <c r="BN27" s="679"/>
      <c r="BO27" s="680">
        <v>100</v>
      </c>
      <c r="BP27" s="680"/>
      <c r="BQ27" s="680"/>
      <c r="BR27" s="680"/>
      <c r="BS27" s="686" t="s">
        <v>128</v>
      </c>
      <c r="BT27" s="678"/>
      <c r="BU27" s="678"/>
      <c r="BV27" s="678"/>
      <c r="BW27" s="678"/>
      <c r="BX27" s="678"/>
      <c r="BY27" s="678"/>
      <c r="BZ27" s="678"/>
      <c r="CA27" s="678"/>
      <c r="CB27" s="687"/>
      <c r="CD27" s="692" t="s">
        <v>303</v>
      </c>
      <c r="CE27" s="693"/>
      <c r="CF27" s="693"/>
      <c r="CG27" s="693"/>
      <c r="CH27" s="693"/>
      <c r="CI27" s="693"/>
      <c r="CJ27" s="693"/>
      <c r="CK27" s="693"/>
      <c r="CL27" s="693"/>
      <c r="CM27" s="693"/>
      <c r="CN27" s="693"/>
      <c r="CO27" s="693"/>
      <c r="CP27" s="693"/>
      <c r="CQ27" s="694"/>
      <c r="CR27" s="677">
        <v>1957510</v>
      </c>
      <c r="CS27" s="713"/>
      <c r="CT27" s="713"/>
      <c r="CU27" s="713"/>
      <c r="CV27" s="713"/>
      <c r="CW27" s="713"/>
      <c r="CX27" s="713"/>
      <c r="CY27" s="714"/>
      <c r="CZ27" s="682">
        <v>18.899999999999999</v>
      </c>
      <c r="DA27" s="711"/>
      <c r="DB27" s="711"/>
      <c r="DC27" s="715"/>
      <c r="DD27" s="686">
        <v>572729</v>
      </c>
      <c r="DE27" s="713"/>
      <c r="DF27" s="713"/>
      <c r="DG27" s="713"/>
      <c r="DH27" s="713"/>
      <c r="DI27" s="713"/>
      <c r="DJ27" s="713"/>
      <c r="DK27" s="714"/>
      <c r="DL27" s="686">
        <v>456405</v>
      </c>
      <c r="DM27" s="713"/>
      <c r="DN27" s="713"/>
      <c r="DO27" s="713"/>
      <c r="DP27" s="713"/>
      <c r="DQ27" s="713"/>
      <c r="DR27" s="713"/>
      <c r="DS27" s="713"/>
      <c r="DT27" s="713"/>
      <c r="DU27" s="713"/>
      <c r="DV27" s="714"/>
      <c r="DW27" s="682">
        <v>6.2</v>
      </c>
      <c r="DX27" s="711"/>
      <c r="DY27" s="711"/>
      <c r="DZ27" s="711"/>
      <c r="EA27" s="711"/>
      <c r="EB27" s="711"/>
      <c r="EC27" s="712"/>
    </row>
    <row r="28" spans="2:133" ht="11.25" customHeight="1" x14ac:dyDescent="0.15">
      <c r="B28" s="719" t="s">
        <v>304</v>
      </c>
      <c r="C28" s="720"/>
      <c r="D28" s="720"/>
      <c r="E28" s="720"/>
      <c r="F28" s="720"/>
      <c r="G28" s="720"/>
      <c r="H28" s="720"/>
      <c r="I28" s="720"/>
      <c r="J28" s="720"/>
      <c r="K28" s="720"/>
      <c r="L28" s="720"/>
      <c r="M28" s="720"/>
      <c r="N28" s="720"/>
      <c r="O28" s="720"/>
      <c r="P28" s="720"/>
      <c r="Q28" s="721"/>
      <c r="R28" s="677">
        <v>32875</v>
      </c>
      <c r="S28" s="678"/>
      <c r="T28" s="678"/>
      <c r="U28" s="678"/>
      <c r="V28" s="678"/>
      <c r="W28" s="678"/>
      <c r="X28" s="678"/>
      <c r="Y28" s="679"/>
      <c r="Z28" s="680">
        <v>0.3</v>
      </c>
      <c r="AA28" s="680"/>
      <c r="AB28" s="680"/>
      <c r="AC28" s="680"/>
      <c r="AD28" s="681">
        <v>32875</v>
      </c>
      <c r="AE28" s="681"/>
      <c r="AF28" s="681"/>
      <c r="AG28" s="681"/>
      <c r="AH28" s="681"/>
      <c r="AI28" s="681"/>
      <c r="AJ28" s="681"/>
      <c r="AK28" s="681"/>
      <c r="AL28" s="682">
        <v>0.4</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305</v>
      </c>
      <c r="CE28" s="693"/>
      <c r="CF28" s="693"/>
      <c r="CG28" s="693"/>
      <c r="CH28" s="693"/>
      <c r="CI28" s="693"/>
      <c r="CJ28" s="693"/>
      <c r="CK28" s="693"/>
      <c r="CL28" s="693"/>
      <c r="CM28" s="693"/>
      <c r="CN28" s="693"/>
      <c r="CO28" s="693"/>
      <c r="CP28" s="693"/>
      <c r="CQ28" s="694"/>
      <c r="CR28" s="677">
        <v>556332</v>
      </c>
      <c r="CS28" s="678"/>
      <c r="CT28" s="678"/>
      <c r="CU28" s="678"/>
      <c r="CV28" s="678"/>
      <c r="CW28" s="678"/>
      <c r="CX28" s="678"/>
      <c r="CY28" s="679"/>
      <c r="CZ28" s="682">
        <v>5.4</v>
      </c>
      <c r="DA28" s="711"/>
      <c r="DB28" s="711"/>
      <c r="DC28" s="715"/>
      <c r="DD28" s="686">
        <v>536029</v>
      </c>
      <c r="DE28" s="678"/>
      <c r="DF28" s="678"/>
      <c r="DG28" s="678"/>
      <c r="DH28" s="678"/>
      <c r="DI28" s="678"/>
      <c r="DJ28" s="678"/>
      <c r="DK28" s="679"/>
      <c r="DL28" s="686">
        <v>536029</v>
      </c>
      <c r="DM28" s="678"/>
      <c r="DN28" s="678"/>
      <c r="DO28" s="678"/>
      <c r="DP28" s="678"/>
      <c r="DQ28" s="678"/>
      <c r="DR28" s="678"/>
      <c r="DS28" s="678"/>
      <c r="DT28" s="678"/>
      <c r="DU28" s="678"/>
      <c r="DV28" s="679"/>
      <c r="DW28" s="682">
        <v>7.3</v>
      </c>
      <c r="DX28" s="711"/>
      <c r="DY28" s="711"/>
      <c r="DZ28" s="711"/>
      <c r="EA28" s="711"/>
      <c r="EB28" s="711"/>
      <c r="EC28" s="712"/>
    </row>
    <row r="29" spans="2:133" ht="11.25" customHeight="1" x14ac:dyDescent="0.15">
      <c r="B29" s="674" t="s">
        <v>306</v>
      </c>
      <c r="C29" s="675"/>
      <c r="D29" s="675"/>
      <c r="E29" s="675"/>
      <c r="F29" s="675"/>
      <c r="G29" s="675"/>
      <c r="H29" s="675"/>
      <c r="I29" s="675"/>
      <c r="J29" s="675"/>
      <c r="K29" s="675"/>
      <c r="L29" s="675"/>
      <c r="M29" s="675"/>
      <c r="N29" s="675"/>
      <c r="O29" s="675"/>
      <c r="P29" s="675"/>
      <c r="Q29" s="676"/>
      <c r="R29" s="677">
        <v>633146</v>
      </c>
      <c r="S29" s="678"/>
      <c r="T29" s="678"/>
      <c r="U29" s="678"/>
      <c r="V29" s="678"/>
      <c r="W29" s="678"/>
      <c r="X29" s="678"/>
      <c r="Y29" s="679"/>
      <c r="Z29" s="680">
        <v>5.4</v>
      </c>
      <c r="AA29" s="680"/>
      <c r="AB29" s="680"/>
      <c r="AC29" s="680"/>
      <c r="AD29" s="681" t="s">
        <v>245</v>
      </c>
      <c r="AE29" s="681"/>
      <c r="AF29" s="681"/>
      <c r="AG29" s="681"/>
      <c r="AH29" s="681"/>
      <c r="AI29" s="681"/>
      <c r="AJ29" s="681"/>
      <c r="AK29" s="681"/>
      <c r="AL29" s="682" t="s">
        <v>128</v>
      </c>
      <c r="AM29" s="683"/>
      <c r="AN29" s="683"/>
      <c r="AO29" s="684"/>
      <c r="AP29" s="656" t="s">
        <v>225</v>
      </c>
      <c r="AQ29" s="657"/>
      <c r="AR29" s="657"/>
      <c r="AS29" s="657"/>
      <c r="AT29" s="657"/>
      <c r="AU29" s="657"/>
      <c r="AV29" s="657"/>
      <c r="AW29" s="657"/>
      <c r="AX29" s="657"/>
      <c r="AY29" s="657"/>
      <c r="AZ29" s="657"/>
      <c r="BA29" s="657"/>
      <c r="BB29" s="657"/>
      <c r="BC29" s="657"/>
      <c r="BD29" s="657"/>
      <c r="BE29" s="657"/>
      <c r="BF29" s="658"/>
      <c r="BG29" s="656" t="s">
        <v>307</v>
      </c>
      <c r="BH29" s="717"/>
      <c r="BI29" s="717"/>
      <c r="BJ29" s="717"/>
      <c r="BK29" s="717"/>
      <c r="BL29" s="717"/>
      <c r="BM29" s="717"/>
      <c r="BN29" s="717"/>
      <c r="BO29" s="717"/>
      <c r="BP29" s="717"/>
      <c r="BQ29" s="718"/>
      <c r="BR29" s="656" t="s">
        <v>308</v>
      </c>
      <c r="BS29" s="717"/>
      <c r="BT29" s="717"/>
      <c r="BU29" s="717"/>
      <c r="BV29" s="717"/>
      <c r="BW29" s="717"/>
      <c r="BX29" s="717"/>
      <c r="BY29" s="717"/>
      <c r="BZ29" s="717"/>
      <c r="CA29" s="717"/>
      <c r="CB29" s="718"/>
      <c r="CD29" s="740" t="s">
        <v>309</v>
      </c>
      <c r="CE29" s="741"/>
      <c r="CF29" s="692" t="s">
        <v>310</v>
      </c>
      <c r="CG29" s="693"/>
      <c r="CH29" s="693"/>
      <c r="CI29" s="693"/>
      <c r="CJ29" s="693"/>
      <c r="CK29" s="693"/>
      <c r="CL29" s="693"/>
      <c r="CM29" s="693"/>
      <c r="CN29" s="693"/>
      <c r="CO29" s="693"/>
      <c r="CP29" s="693"/>
      <c r="CQ29" s="694"/>
      <c r="CR29" s="677">
        <v>556332</v>
      </c>
      <c r="CS29" s="713"/>
      <c r="CT29" s="713"/>
      <c r="CU29" s="713"/>
      <c r="CV29" s="713"/>
      <c r="CW29" s="713"/>
      <c r="CX29" s="713"/>
      <c r="CY29" s="714"/>
      <c r="CZ29" s="682">
        <v>5.4</v>
      </c>
      <c r="DA29" s="711"/>
      <c r="DB29" s="711"/>
      <c r="DC29" s="715"/>
      <c r="DD29" s="686">
        <v>536029</v>
      </c>
      <c r="DE29" s="713"/>
      <c r="DF29" s="713"/>
      <c r="DG29" s="713"/>
      <c r="DH29" s="713"/>
      <c r="DI29" s="713"/>
      <c r="DJ29" s="713"/>
      <c r="DK29" s="714"/>
      <c r="DL29" s="686">
        <v>536029</v>
      </c>
      <c r="DM29" s="713"/>
      <c r="DN29" s="713"/>
      <c r="DO29" s="713"/>
      <c r="DP29" s="713"/>
      <c r="DQ29" s="713"/>
      <c r="DR29" s="713"/>
      <c r="DS29" s="713"/>
      <c r="DT29" s="713"/>
      <c r="DU29" s="713"/>
      <c r="DV29" s="714"/>
      <c r="DW29" s="682">
        <v>7.3</v>
      </c>
      <c r="DX29" s="711"/>
      <c r="DY29" s="711"/>
      <c r="DZ29" s="711"/>
      <c r="EA29" s="711"/>
      <c r="EB29" s="711"/>
      <c r="EC29" s="712"/>
    </row>
    <row r="30" spans="2:133" ht="11.25" customHeight="1" x14ac:dyDescent="0.15">
      <c r="B30" s="674" t="s">
        <v>311</v>
      </c>
      <c r="C30" s="675"/>
      <c r="D30" s="675"/>
      <c r="E30" s="675"/>
      <c r="F30" s="675"/>
      <c r="G30" s="675"/>
      <c r="H30" s="675"/>
      <c r="I30" s="675"/>
      <c r="J30" s="675"/>
      <c r="K30" s="675"/>
      <c r="L30" s="675"/>
      <c r="M30" s="675"/>
      <c r="N30" s="675"/>
      <c r="O30" s="675"/>
      <c r="P30" s="675"/>
      <c r="Q30" s="676"/>
      <c r="R30" s="677">
        <v>53662</v>
      </c>
      <c r="S30" s="678"/>
      <c r="T30" s="678"/>
      <c r="U30" s="678"/>
      <c r="V30" s="678"/>
      <c r="W30" s="678"/>
      <c r="X30" s="678"/>
      <c r="Y30" s="679"/>
      <c r="Z30" s="680">
        <v>0.5</v>
      </c>
      <c r="AA30" s="680"/>
      <c r="AB30" s="680"/>
      <c r="AC30" s="680"/>
      <c r="AD30" s="681">
        <v>3643</v>
      </c>
      <c r="AE30" s="681"/>
      <c r="AF30" s="681"/>
      <c r="AG30" s="681"/>
      <c r="AH30" s="681"/>
      <c r="AI30" s="681"/>
      <c r="AJ30" s="681"/>
      <c r="AK30" s="681"/>
      <c r="AL30" s="682">
        <v>0</v>
      </c>
      <c r="AM30" s="683"/>
      <c r="AN30" s="683"/>
      <c r="AO30" s="684"/>
      <c r="AP30" s="725" t="s">
        <v>312</v>
      </c>
      <c r="AQ30" s="726"/>
      <c r="AR30" s="726"/>
      <c r="AS30" s="726"/>
      <c r="AT30" s="731" t="s">
        <v>313</v>
      </c>
      <c r="AU30" s="228"/>
      <c r="AV30" s="228"/>
      <c r="AW30" s="228"/>
      <c r="AX30" s="663" t="s">
        <v>190</v>
      </c>
      <c r="AY30" s="664"/>
      <c r="AZ30" s="664"/>
      <c r="BA30" s="664"/>
      <c r="BB30" s="664"/>
      <c r="BC30" s="664"/>
      <c r="BD30" s="664"/>
      <c r="BE30" s="664"/>
      <c r="BF30" s="665"/>
      <c r="BG30" s="737">
        <v>99.3</v>
      </c>
      <c r="BH30" s="738"/>
      <c r="BI30" s="738"/>
      <c r="BJ30" s="738"/>
      <c r="BK30" s="738"/>
      <c r="BL30" s="738"/>
      <c r="BM30" s="672">
        <v>98.3</v>
      </c>
      <c r="BN30" s="738"/>
      <c r="BO30" s="738"/>
      <c r="BP30" s="738"/>
      <c r="BQ30" s="739"/>
      <c r="BR30" s="737">
        <v>99.2</v>
      </c>
      <c r="BS30" s="738"/>
      <c r="BT30" s="738"/>
      <c r="BU30" s="738"/>
      <c r="BV30" s="738"/>
      <c r="BW30" s="738"/>
      <c r="BX30" s="672">
        <v>98.1</v>
      </c>
      <c r="BY30" s="738"/>
      <c r="BZ30" s="738"/>
      <c r="CA30" s="738"/>
      <c r="CB30" s="739"/>
      <c r="CD30" s="742"/>
      <c r="CE30" s="743"/>
      <c r="CF30" s="692" t="s">
        <v>314</v>
      </c>
      <c r="CG30" s="693"/>
      <c r="CH30" s="693"/>
      <c r="CI30" s="693"/>
      <c r="CJ30" s="693"/>
      <c r="CK30" s="693"/>
      <c r="CL30" s="693"/>
      <c r="CM30" s="693"/>
      <c r="CN30" s="693"/>
      <c r="CO30" s="693"/>
      <c r="CP30" s="693"/>
      <c r="CQ30" s="694"/>
      <c r="CR30" s="677">
        <v>511264</v>
      </c>
      <c r="CS30" s="678"/>
      <c r="CT30" s="678"/>
      <c r="CU30" s="678"/>
      <c r="CV30" s="678"/>
      <c r="CW30" s="678"/>
      <c r="CX30" s="678"/>
      <c r="CY30" s="679"/>
      <c r="CZ30" s="682">
        <v>4.9000000000000004</v>
      </c>
      <c r="DA30" s="711"/>
      <c r="DB30" s="711"/>
      <c r="DC30" s="715"/>
      <c r="DD30" s="686">
        <v>490961</v>
      </c>
      <c r="DE30" s="678"/>
      <c r="DF30" s="678"/>
      <c r="DG30" s="678"/>
      <c r="DH30" s="678"/>
      <c r="DI30" s="678"/>
      <c r="DJ30" s="678"/>
      <c r="DK30" s="679"/>
      <c r="DL30" s="686">
        <v>490961</v>
      </c>
      <c r="DM30" s="678"/>
      <c r="DN30" s="678"/>
      <c r="DO30" s="678"/>
      <c r="DP30" s="678"/>
      <c r="DQ30" s="678"/>
      <c r="DR30" s="678"/>
      <c r="DS30" s="678"/>
      <c r="DT30" s="678"/>
      <c r="DU30" s="678"/>
      <c r="DV30" s="679"/>
      <c r="DW30" s="682">
        <v>6.7</v>
      </c>
      <c r="DX30" s="711"/>
      <c r="DY30" s="711"/>
      <c r="DZ30" s="711"/>
      <c r="EA30" s="711"/>
      <c r="EB30" s="711"/>
      <c r="EC30" s="712"/>
    </row>
    <row r="31" spans="2:133" ht="11.25" customHeight="1" x14ac:dyDescent="0.15">
      <c r="B31" s="674" t="s">
        <v>315</v>
      </c>
      <c r="C31" s="675"/>
      <c r="D31" s="675"/>
      <c r="E31" s="675"/>
      <c r="F31" s="675"/>
      <c r="G31" s="675"/>
      <c r="H31" s="675"/>
      <c r="I31" s="675"/>
      <c r="J31" s="675"/>
      <c r="K31" s="675"/>
      <c r="L31" s="675"/>
      <c r="M31" s="675"/>
      <c r="N31" s="675"/>
      <c r="O31" s="675"/>
      <c r="P31" s="675"/>
      <c r="Q31" s="676"/>
      <c r="R31" s="677">
        <v>48838</v>
      </c>
      <c r="S31" s="678"/>
      <c r="T31" s="678"/>
      <c r="U31" s="678"/>
      <c r="V31" s="678"/>
      <c r="W31" s="678"/>
      <c r="X31" s="678"/>
      <c r="Y31" s="679"/>
      <c r="Z31" s="680">
        <v>0.4</v>
      </c>
      <c r="AA31" s="680"/>
      <c r="AB31" s="680"/>
      <c r="AC31" s="680"/>
      <c r="AD31" s="681" t="s">
        <v>128</v>
      </c>
      <c r="AE31" s="681"/>
      <c r="AF31" s="681"/>
      <c r="AG31" s="681"/>
      <c r="AH31" s="681"/>
      <c r="AI31" s="681"/>
      <c r="AJ31" s="681"/>
      <c r="AK31" s="681"/>
      <c r="AL31" s="682" t="s">
        <v>128</v>
      </c>
      <c r="AM31" s="683"/>
      <c r="AN31" s="683"/>
      <c r="AO31" s="684"/>
      <c r="AP31" s="727"/>
      <c r="AQ31" s="728"/>
      <c r="AR31" s="728"/>
      <c r="AS31" s="728"/>
      <c r="AT31" s="732"/>
      <c r="AU31" s="227" t="s">
        <v>316</v>
      </c>
      <c r="AV31" s="227"/>
      <c r="AW31" s="227"/>
      <c r="AX31" s="674" t="s">
        <v>317</v>
      </c>
      <c r="AY31" s="675"/>
      <c r="AZ31" s="675"/>
      <c r="BA31" s="675"/>
      <c r="BB31" s="675"/>
      <c r="BC31" s="675"/>
      <c r="BD31" s="675"/>
      <c r="BE31" s="675"/>
      <c r="BF31" s="676"/>
      <c r="BG31" s="734">
        <v>99.3</v>
      </c>
      <c r="BH31" s="713"/>
      <c r="BI31" s="713"/>
      <c r="BJ31" s="713"/>
      <c r="BK31" s="713"/>
      <c r="BL31" s="713"/>
      <c r="BM31" s="683">
        <v>98.5</v>
      </c>
      <c r="BN31" s="735"/>
      <c r="BO31" s="735"/>
      <c r="BP31" s="735"/>
      <c r="BQ31" s="736"/>
      <c r="BR31" s="734">
        <v>99.2</v>
      </c>
      <c r="BS31" s="713"/>
      <c r="BT31" s="713"/>
      <c r="BU31" s="713"/>
      <c r="BV31" s="713"/>
      <c r="BW31" s="713"/>
      <c r="BX31" s="683">
        <v>98.2</v>
      </c>
      <c r="BY31" s="735"/>
      <c r="BZ31" s="735"/>
      <c r="CA31" s="735"/>
      <c r="CB31" s="736"/>
      <c r="CD31" s="742"/>
      <c r="CE31" s="743"/>
      <c r="CF31" s="692" t="s">
        <v>318</v>
      </c>
      <c r="CG31" s="693"/>
      <c r="CH31" s="693"/>
      <c r="CI31" s="693"/>
      <c r="CJ31" s="693"/>
      <c r="CK31" s="693"/>
      <c r="CL31" s="693"/>
      <c r="CM31" s="693"/>
      <c r="CN31" s="693"/>
      <c r="CO31" s="693"/>
      <c r="CP31" s="693"/>
      <c r="CQ31" s="694"/>
      <c r="CR31" s="677">
        <v>45068</v>
      </c>
      <c r="CS31" s="713"/>
      <c r="CT31" s="713"/>
      <c r="CU31" s="713"/>
      <c r="CV31" s="713"/>
      <c r="CW31" s="713"/>
      <c r="CX31" s="713"/>
      <c r="CY31" s="714"/>
      <c r="CZ31" s="682">
        <v>0.4</v>
      </c>
      <c r="DA31" s="711"/>
      <c r="DB31" s="711"/>
      <c r="DC31" s="715"/>
      <c r="DD31" s="686">
        <v>45068</v>
      </c>
      <c r="DE31" s="713"/>
      <c r="DF31" s="713"/>
      <c r="DG31" s="713"/>
      <c r="DH31" s="713"/>
      <c r="DI31" s="713"/>
      <c r="DJ31" s="713"/>
      <c r="DK31" s="714"/>
      <c r="DL31" s="686">
        <v>45068</v>
      </c>
      <c r="DM31" s="713"/>
      <c r="DN31" s="713"/>
      <c r="DO31" s="713"/>
      <c r="DP31" s="713"/>
      <c r="DQ31" s="713"/>
      <c r="DR31" s="713"/>
      <c r="DS31" s="713"/>
      <c r="DT31" s="713"/>
      <c r="DU31" s="713"/>
      <c r="DV31" s="714"/>
      <c r="DW31" s="682">
        <v>0.6</v>
      </c>
      <c r="DX31" s="711"/>
      <c r="DY31" s="711"/>
      <c r="DZ31" s="711"/>
      <c r="EA31" s="711"/>
      <c r="EB31" s="711"/>
      <c r="EC31" s="712"/>
    </row>
    <row r="32" spans="2:133" ht="11.25" customHeight="1" x14ac:dyDescent="0.15">
      <c r="B32" s="674" t="s">
        <v>319</v>
      </c>
      <c r="C32" s="675"/>
      <c r="D32" s="675"/>
      <c r="E32" s="675"/>
      <c r="F32" s="675"/>
      <c r="G32" s="675"/>
      <c r="H32" s="675"/>
      <c r="I32" s="675"/>
      <c r="J32" s="675"/>
      <c r="K32" s="675"/>
      <c r="L32" s="675"/>
      <c r="M32" s="675"/>
      <c r="N32" s="675"/>
      <c r="O32" s="675"/>
      <c r="P32" s="675"/>
      <c r="Q32" s="676"/>
      <c r="R32" s="677">
        <v>129728</v>
      </c>
      <c r="S32" s="678"/>
      <c r="T32" s="678"/>
      <c r="U32" s="678"/>
      <c r="V32" s="678"/>
      <c r="W32" s="678"/>
      <c r="X32" s="678"/>
      <c r="Y32" s="679"/>
      <c r="Z32" s="680">
        <v>1.1000000000000001</v>
      </c>
      <c r="AA32" s="680"/>
      <c r="AB32" s="680"/>
      <c r="AC32" s="680"/>
      <c r="AD32" s="681" t="s">
        <v>137</v>
      </c>
      <c r="AE32" s="681"/>
      <c r="AF32" s="681"/>
      <c r="AG32" s="681"/>
      <c r="AH32" s="681"/>
      <c r="AI32" s="681"/>
      <c r="AJ32" s="681"/>
      <c r="AK32" s="681"/>
      <c r="AL32" s="682" t="s">
        <v>245</v>
      </c>
      <c r="AM32" s="683"/>
      <c r="AN32" s="683"/>
      <c r="AO32" s="684"/>
      <c r="AP32" s="729"/>
      <c r="AQ32" s="730"/>
      <c r="AR32" s="730"/>
      <c r="AS32" s="730"/>
      <c r="AT32" s="733"/>
      <c r="AU32" s="229"/>
      <c r="AV32" s="229"/>
      <c r="AW32" s="229"/>
      <c r="AX32" s="722" t="s">
        <v>320</v>
      </c>
      <c r="AY32" s="723"/>
      <c r="AZ32" s="723"/>
      <c r="BA32" s="723"/>
      <c r="BB32" s="723"/>
      <c r="BC32" s="723"/>
      <c r="BD32" s="723"/>
      <c r="BE32" s="723"/>
      <c r="BF32" s="724"/>
      <c r="BG32" s="746">
        <v>99.2</v>
      </c>
      <c r="BH32" s="747"/>
      <c r="BI32" s="747"/>
      <c r="BJ32" s="747"/>
      <c r="BK32" s="747"/>
      <c r="BL32" s="747"/>
      <c r="BM32" s="748">
        <v>97.8</v>
      </c>
      <c r="BN32" s="747"/>
      <c r="BO32" s="747"/>
      <c r="BP32" s="747"/>
      <c r="BQ32" s="749"/>
      <c r="BR32" s="746">
        <v>99.2</v>
      </c>
      <c r="BS32" s="747"/>
      <c r="BT32" s="747"/>
      <c r="BU32" s="747"/>
      <c r="BV32" s="747"/>
      <c r="BW32" s="747"/>
      <c r="BX32" s="748">
        <v>97.6</v>
      </c>
      <c r="BY32" s="747"/>
      <c r="BZ32" s="747"/>
      <c r="CA32" s="747"/>
      <c r="CB32" s="749"/>
      <c r="CD32" s="744"/>
      <c r="CE32" s="745"/>
      <c r="CF32" s="692" t="s">
        <v>321</v>
      </c>
      <c r="CG32" s="693"/>
      <c r="CH32" s="693"/>
      <c r="CI32" s="693"/>
      <c r="CJ32" s="693"/>
      <c r="CK32" s="693"/>
      <c r="CL32" s="693"/>
      <c r="CM32" s="693"/>
      <c r="CN32" s="693"/>
      <c r="CO32" s="693"/>
      <c r="CP32" s="693"/>
      <c r="CQ32" s="694"/>
      <c r="CR32" s="677" t="s">
        <v>245</v>
      </c>
      <c r="CS32" s="678"/>
      <c r="CT32" s="678"/>
      <c r="CU32" s="678"/>
      <c r="CV32" s="678"/>
      <c r="CW32" s="678"/>
      <c r="CX32" s="678"/>
      <c r="CY32" s="679"/>
      <c r="CZ32" s="682" t="s">
        <v>128</v>
      </c>
      <c r="DA32" s="711"/>
      <c r="DB32" s="711"/>
      <c r="DC32" s="715"/>
      <c r="DD32" s="686" t="s">
        <v>245</v>
      </c>
      <c r="DE32" s="678"/>
      <c r="DF32" s="678"/>
      <c r="DG32" s="678"/>
      <c r="DH32" s="678"/>
      <c r="DI32" s="678"/>
      <c r="DJ32" s="678"/>
      <c r="DK32" s="679"/>
      <c r="DL32" s="686" t="s">
        <v>128</v>
      </c>
      <c r="DM32" s="678"/>
      <c r="DN32" s="678"/>
      <c r="DO32" s="678"/>
      <c r="DP32" s="678"/>
      <c r="DQ32" s="678"/>
      <c r="DR32" s="678"/>
      <c r="DS32" s="678"/>
      <c r="DT32" s="678"/>
      <c r="DU32" s="678"/>
      <c r="DV32" s="679"/>
      <c r="DW32" s="682" t="s">
        <v>137</v>
      </c>
      <c r="DX32" s="711"/>
      <c r="DY32" s="711"/>
      <c r="DZ32" s="711"/>
      <c r="EA32" s="711"/>
      <c r="EB32" s="711"/>
      <c r="EC32" s="712"/>
    </row>
    <row r="33" spans="2:133" ht="11.25" customHeight="1" x14ac:dyDescent="0.15">
      <c r="B33" s="674" t="s">
        <v>322</v>
      </c>
      <c r="C33" s="675"/>
      <c r="D33" s="675"/>
      <c r="E33" s="675"/>
      <c r="F33" s="675"/>
      <c r="G33" s="675"/>
      <c r="H33" s="675"/>
      <c r="I33" s="675"/>
      <c r="J33" s="675"/>
      <c r="K33" s="675"/>
      <c r="L33" s="675"/>
      <c r="M33" s="675"/>
      <c r="N33" s="675"/>
      <c r="O33" s="675"/>
      <c r="P33" s="675"/>
      <c r="Q33" s="676"/>
      <c r="R33" s="677">
        <v>621052</v>
      </c>
      <c r="S33" s="678"/>
      <c r="T33" s="678"/>
      <c r="U33" s="678"/>
      <c r="V33" s="678"/>
      <c r="W33" s="678"/>
      <c r="X33" s="678"/>
      <c r="Y33" s="679"/>
      <c r="Z33" s="680">
        <v>5.3</v>
      </c>
      <c r="AA33" s="680"/>
      <c r="AB33" s="680"/>
      <c r="AC33" s="680"/>
      <c r="AD33" s="681" t="s">
        <v>245</v>
      </c>
      <c r="AE33" s="681"/>
      <c r="AF33" s="681"/>
      <c r="AG33" s="681"/>
      <c r="AH33" s="681"/>
      <c r="AI33" s="681"/>
      <c r="AJ33" s="681"/>
      <c r="AK33" s="681"/>
      <c r="AL33" s="682" t="s">
        <v>137</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323</v>
      </c>
      <c r="CE33" s="693"/>
      <c r="CF33" s="693"/>
      <c r="CG33" s="693"/>
      <c r="CH33" s="693"/>
      <c r="CI33" s="693"/>
      <c r="CJ33" s="693"/>
      <c r="CK33" s="693"/>
      <c r="CL33" s="693"/>
      <c r="CM33" s="693"/>
      <c r="CN33" s="693"/>
      <c r="CO33" s="693"/>
      <c r="CP33" s="693"/>
      <c r="CQ33" s="694"/>
      <c r="CR33" s="677">
        <v>5539687</v>
      </c>
      <c r="CS33" s="713"/>
      <c r="CT33" s="713"/>
      <c r="CU33" s="713"/>
      <c r="CV33" s="713"/>
      <c r="CW33" s="713"/>
      <c r="CX33" s="713"/>
      <c r="CY33" s="714"/>
      <c r="CZ33" s="682">
        <v>53.5</v>
      </c>
      <c r="DA33" s="711"/>
      <c r="DB33" s="711"/>
      <c r="DC33" s="715"/>
      <c r="DD33" s="686">
        <v>4719504</v>
      </c>
      <c r="DE33" s="713"/>
      <c r="DF33" s="713"/>
      <c r="DG33" s="713"/>
      <c r="DH33" s="713"/>
      <c r="DI33" s="713"/>
      <c r="DJ33" s="713"/>
      <c r="DK33" s="714"/>
      <c r="DL33" s="686">
        <v>3692758</v>
      </c>
      <c r="DM33" s="713"/>
      <c r="DN33" s="713"/>
      <c r="DO33" s="713"/>
      <c r="DP33" s="713"/>
      <c r="DQ33" s="713"/>
      <c r="DR33" s="713"/>
      <c r="DS33" s="713"/>
      <c r="DT33" s="713"/>
      <c r="DU33" s="713"/>
      <c r="DV33" s="714"/>
      <c r="DW33" s="682">
        <v>50.2</v>
      </c>
      <c r="DX33" s="711"/>
      <c r="DY33" s="711"/>
      <c r="DZ33" s="711"/>
      <c r="EA33" s="711"/>
      <c r="EB33" s="711"/>
      <c r="EC33" s="712"/>
    </row>
    <row r="34" spans="2:133" ht="11.25" customHeight="1" x14ac:dyDescent="0.15">
      <c r="B34" s="674" t="s">
        <v>324</v>
      </c>
      <c r="C34" s="675"/>
      <c r="D34" s="675"/>
      <c r="E34" s="675"/>
      <c r="F34" s="675"/>
      <c r="G34" s="675"/>
      <c r="H34" s="675"/>
      <c r="I34" s="675"/>
      <c r="J34" s="675"/>
      <c r="K34" s="675"/>
      <c r="L34" s="675"/>
      <c r="M34" s="675"/>
      <c r="N34" s="675"/>
      <c r="O34" s="675"/>
      <c r="P34" s="675"/>
      <c r="Q34" s="676"/>
      <c r="R34" s="677">
        <v>274638</v>
      </c>
      <c r="S34" s="678"/>
      <c r="T34" s="678"/>
      <c r="U34" s="678"/>
      <c r="V34" s="678"/>
      <c r="W34" s="678"/>
      <c r="X34" s="678"/>
      <c r="Y34" s="679"/>
      <c r="Z34" s="680">
        <v>2.2999999999999998</v>
      </c>
      <c r="AA34" s="680"/>
      <c r="AB34" s="680"/>
      <c r="AC34" s="680"/>
      <c r="AD34" s="681">
        <v>11693</v>
      </c>
      <c r="AE34" s="681"/>
      <c r="AF34" s="681"/>
      <c r="AG34" s="681"/>
      <c r="AH34" s="681"/>
      <c r="AI34" s="681"/>
      <c r="AJ34" s="681"/>
      <c r="AK34" s="681"/>
      <c r="AL34" s="682">
        <v>0.2</v>
      </c>
      <c r="AM34" s="683"/>
      <c r="AN34" s="683"/>
      <c r="AO34" s="684"/>
      <c r="AP34" s="232"/>
      <c r="AQ34" s="656" t="s">
        <v>325</v>
      </c>
      <c r="AR34" s="657"/>
      <c r="AS34" s="657"/>
      <c r="AT34" s="657"/>
      <c r="AU34" s="657"/>
      <c r="AV34" s="657"/>
      <c r="AW34" s="657"/>
      <c r="AX34" s="657"/>
      <c r="AY34" s="657"/>
      <c r="AZ34" s="657"/>
      <c r="BA34" s="657"/>
      <c r="BB34" s="657"/>
      <c r="BC34" s="657"/>
      <c r="BD34" s="657"/>
      <c r="BE34" s="657"/>
      <c r="BF34" s="658"/>
      <c r="BG34" s="656" t="s">
        <v>326</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327</v>
      </c>
      <c r="CE34" s="693"/>
      <c r="CF34" s="693"/>
      <c r="CG34" s="693"/>
      <c r="CH34" s="693"/>
      <c r="CI34" s="693"/>
      <c r="CJ34" s="693"/>
      <c r="CK34" s="693"/>
      <c r="CL34" s="693"/>
      <c r="CM34" s="693"/>
      <c r="CN34" s="693"/>
      <c r="CO34" s="693"/>
      <c r="CP34" s="693"/>
      <c r="CQ34" s="694"/>
      <c r="CR34" s="677">
        <v>2141189</v>
      </c>
      <c r="CS34" s="678"/>
      <c r="CT34" s="678"/>
      <c r="CU34" s="678"/>
      <c r="CV34" s="678"/>
      <c r="CW34" s="678"/>
      <c r="CX34" s="678"/>
      <c r="CY34" s="679"/>
      <c r="CZ34" s="682">
        <v>20.7</v>
      </c>
      <c r="DA34" s="711"/>
      <c r="DB34" s="711"/>
      <c r="DC34" s="715"/>
      <c r="DD34" s="686">
        <v>1803492</v>
      </c>
      <c r="DE34" s="678"/>
      <c r="DF34" s="678"/>
      <c r="DG34" s="678"/>
      <c r="DH34" s="678"/>
      <c r="DI34" s="678"/>
      <c r="DJ34" s="678"/>
      <c r="DK34" s="679"/>
      <c r="DL34" s="686">
        <v>1661135</v>
      </c>
      <c r="DM34" s="678"/>
      <c r="DN34" s="678"/>
      <c r="DO34" s="678"/>
      <c r="DP34" s="678"/>
      <c r="DQ34" s="678"/>
      <c r="DR34" s="678"/>
      <c r="DS34" s="678"/>
      <c r="DT34" s="678"/>
      <c r="DU34" s="678"/>
      <c r="DV34" s="679"/>
      <c r="DW34" s="682">
        <v>22.6</v>
      </c>
      <c r="DX34" s="711"/>
      <c r="DY34" s="711"/>
      <c r="DZ34" s="711"/>
      <c r="EA34" s="711"/>
      <c r="EB34" s="711"/>
      <c r="EC34" s="712"/>
    </row>
    <row r="35" spans="2:133" ht="11.25" customHeight="1" x14ac:dyDescent="0.15">
      <c r="B35" s="674" t="s">
        <v>328</v>
      </c>
      <c r="C35" s="675"/>
      <c r="D35" s="675"/>
      <c r="E35" s="675"/>
      <c r="F35" s="675"/>
      <c r="G35" s="675"/>
      <c r="H35" s="675"/>
      <c r="I35" s="675"/>
      <c r="J35" s="675"/>
      <c r="K35" s="675"/>
      <c r="L35" s="675"/>
      <c r="M35" s="675"/>
      <c r="N35" s="675"/>
      <c r="O35" s="675"/>
      <c r="P35" s="675"/>
      <c r="Q35" s="676"/>
      <c r="R35" s="677">
        <v>29000</v>
      </c>
      <c r="S35" s="678"/>
      <c r="T35" s="678"/>
      <c r="U35" s="678"/>
      <c r="V35" s="678"/>
      <c r="W35" s="678"/>
      <c r="X35" s="678"/>
      <c r="Y35" s="679"/>
      <c r="Z35" s="680">
        <v>0.2</v>
      </c>
      <c r="AA35" s="680"/>
      <c r="AB35" s="680"/>
      <c r="AC35" s="680"/>
      <c r="AD35" s="681" t="s">
        <v>245</v>
      </c>
      <c r="AE35" s="681"/>
      <c r="AF35" s="681"/>
      <c r="AG35" s="681"/>
      <c r="AH35" s="681"/>
      <c r="AI35" s="681"/>
      <c r="AJ35" s="681"/>
      <c r="AK35" s="681"/>
      <c r="AL35" s="682" t="s">
        <v>137</v>
      </c>
      <c r="AM35" s="683"/>
      <c r="AN35" s="683"/>
      <c r="AO35" s="684"/>
      <c r="AP35" s="232"/>
      <c r="AQ35" s="750" t="s">
        <v>329</v>
      </c>
      <c r="AR35" s="751"/>
      <c r="AS35" s="751"/>
      <c r="AT35" s="751"/>
      <c r="AU35" s="751"/>
      <c r="AV35" s="751"/>
      <c r="AW35" s="751"/>
      <c r="AX35" s="751"/>
      <c r="AY35" s="752"/>
      <c r="AZ35" s="666">
        <v>1534907</v>
      </c>
      <c r="BA35" s="667"/>
      <c r="BB35" s="667"/>
      <c r="BC35" s="667"/>
      <c r="BD35" s="667"/>
      <c r="BE35" s="667"/>
      <c r="BF35" s="753"/>
      <c r="BG35" s="688" t="s">
        <v>330</v>
      </c>
      <c r="BH35" s="689"/>
      <c r="BI35" s="689"/>
      <c r="BJ35" s="689"/>
      <c r="BK35" s="689"/>
      <c r="BL35" s="689"/>
      <c r="BM35" s="689"/>
      <c r="BN35" s="689"/>
      <c r="BO35" s="689"/>
      <c r="BP35" s="689"/>
      <c r="BQ35" s="689"/>
      <c r="BR35" s="689"/>
      <c r="BS35" s="689"/>
      <c r="BT35" s="689"/>
      <c r="BU35" s="690"/>
      <c r="BV35" s="666">
        <v>64975</v>
      </c>
      <c r="BW35" s="667"/>
      <c r="BX35" s="667"/>
      <c r="BY35" s="667"/>
      <c r="BZ35" s="667"/>
      <c r="CA35" s="667"/>
      <c r="CB35" s="753"/>
      <c r="CD35" s="692" t="s">
        <v>331</v>
      </c>
      <c r="CE35" s="693"/>
      <c r="CF35" s="693"/>
      <c r="CG35" s="693"/>
      <c r="CH35" s="693"/>
      <c r="CI35" s="693"/>
      <c r="CJ35" s="693"/>
      <c r="CK35" s="693"/>
      <c r="CL35" s="693"/>
      <c r="CM35" s="693"/>
      <c r="CN35" s="693"/>
      <c r="CO35" s="693"/>
      <c r="CP35" s="693"/>
      <c r="CQ35" s="694"/>
      <c r="CR35" s="677">
        <v>228752</v>
      </c>
      <c r="CS35" s="713"/>
      <c r="CT35" s="713"/>
      <c r="CU35" s="713"/>
      <c r="CV35" s="713"/>
      <c r="CW35" s="713"/>
      <c r="CX35" s="713"/>
      <c r="CY35" s="714"/>
      <c r="CZ35" s="682">
        <v>2.2000000000000002</v>
      </c>
      <c r="DA35" s="711"/>
      <c r="DB35" s="711"/>
      <c r="DC35" s="715"/>
      <c r="DD35" s="686">
        <v>225072</v>
      </c>
      <c r="DE35" s="713"/>
      <c r="DF35" s="713"/>
      <c r="DG35" s="713"/>
      <c r="DH35" s="713"/>
      <c r="DI35" s="713"/>
      <c r="DJ35" s="713"/>
      <c r="DK35" s="714"/>
      <c r="DL35" s="686">
        <v>222107</v>
      </c>
      <c r="DM35" s="713"/>
      <c r="DN35" s="713"/>
      <c r="DO35" s="713"/>
      <c r="DP35" s="713"/>
      <c r="DQ35" s="713"/>
      <c r="DR35" s="713"/>
      <c r="DS35" s="713"/>
      <c r="DT35" s="713"/>
      <c r="DU35" s="713"/>
      <c r="DV35" s="714"/>
      <c r="DW35" s="682">
        <v>3</v>
      </c>
      <c r="DX35" s="711"/>
      <c r="DY35" s="711"/>
      <c r="DZ35" s="711"/>
      <c r="EA35" s="711"/>
      <c r="EB35" s="711"/>
      <c r="EC35" s="712"/>
    </row>
    <row r="36" spans="2:133" ht="11.25" customHeight="1" x14ac:dyDescent="0.15">
      <c r="B36" s="674" t="s">
        <v>332</v>
      </c>
      <c r="C36" s="675"/>
      <c r="D36" s="675"/>
      <c r="E36" s="675"/>
      <c r="F36" s="675"/>
      <c r="G36" s="675"/>
      <c r="H36" s="675"/>
      <c r="I36" s="675"/>
      <c r="J36" s="675"/>
      <c r="K36" s="675"/>
      <c r="L36" s="675"/>
      <c r="M36" s="675"/>
      <c r="N36" s="675"/>
      <c r="O36" s="675"/>
      <c r="P36" s="675"/>
      <c r="Q36" s="676"/>
      <c r="R36" s="677" t="s">
        <v>245</v>
      </c>
      <c r="S36" s="678"/>
      <c r="T36" s="678"/>
      <c r="U36" s="678"/>
      <c r="V36" s="678"/>
      <c r="W36" s="678"/>
      <c r="X36" s="678"/>
      <c r="Y36" s="679"/>
      <c r="Z36" s="680" t="s">
        <v>137</v>
      </c>
      <c r="AA36" s="680"/>
      <c r="AB36" s="680"/>
      <c r="AC36" s="680"/>
      <c r="AD36" s="681" t="s">
        <v>128</v>
      </c>
      <c r="AE36" s="681"/>
      <c r="AF36" s="681"/>
      <c r="AG36" s="681"/>
      <c r="AH36" s="681"/>
      <c r="AI36" s="681"/>
      <c r="AJ36" s="681"/>
      <c r="AK36" s="681"/>
      <c r="AL36" s="682" t="s">
        <v>128</v>
      </c>
      <c r="AM36" s="683"/>
      <c r="AN36" s="683"/>
      <c r="AO36" s="684"/>
      <c r="AQ36" s="754" t="s">
        <v>333</v>
      </c>
      <c r="AR36" s="755"/>
      <c r="AS36" s="755"/>
      <c r="AT36" s="755"/>
      <c r="AU36" s="755"/>
      <c r="AV36" s="755"/>
      <c r="AW36" s="755"/>
      <c r="AX36" s="755"/>
      <c r="AY36" s="756"/>
      <c r="AZ36" s="677">
        <v>335039</v>
      </c>
      <c r="BA36" s="678"/>
      <c r="BB36" s="678"/>
      <c r="BC36" s="678"/>
      <c r="BD36" s="713"/>
      <c r="BE36" s="713"/>
      <c r="BF36" s="736"/>
      <c r="BG36" s="692" t="s">
        <v>334</v>
      </c>
      <c r="BH36" s="693"/>
      <c r="BI36" s="693"/>
      <c r="BJ36" s="693"/>
      <c r="BK36" s="693"/>
      <c r="BL36" s="693"/>
      <c r="BM36" s="693"/>
      <c r="BN36" s="693"/>
      <c r="BO36" s="693"/>
      <c r="BP36" s="693"/>
      <c r="BQ36" s="693"/>
      <c r="BR36" s="693"/>
      <c r="BS36" s="693"/>
      <c r="BT36" s="693"/>
      <c r="BU36" s="694"/>
      <c r="BV36" s="677">
        <v>54253</v>
      </c>
      <c r="BW36" s="678"/>
      <c r="BX36" s="678"/>
      <c r="BY36" s="678"/>
      <c r="BZ36" s="678"/>
      <c r="CA36" s="678"/>
      <c r="CB36" s="687"/>
      <c r="CD36" s="692" t="s">
        <v>335</v>
      </c>
      <c r="CE36" s="693"/>
      <c r="CF36" s="693"/>
      <c r="CG36" s="693"/>
      <c r="CH36" s="693"/>
      <c r="CI36" s="693"/>
      <c r="CJ36" s="693"/>
      <c r="CK36" s="693"/>
      <c r="CL36" s="693"/>
      <c r="CM36" s="693"/>
      <c r="CN36" s="693"/>
      <c r="CO36" s="693"/>
      <c r="CP36" s="693"/>
      <c r="CQ36" s="694"/>
      <c r="CR36" s="677">
        <v>1686079</v>
      </c>
      <c r="CS36" s="678"/>
      <c r="CT36" s="678"/>
      <c r="CU36" s="678"/>
      <c r="CV36" s="678"/>
      <c r="CW36" s="678"/>
      <c r="CX36" s="678"/>
      <c r="CY36" s="679"/>
      <c r="CZ36" s="682">
        <v>16.3</v>
      </c>
      <c r="DA36" s="711"/>
      <c r="DB36" s="711"/>
      <c r="DC36" s="715"/>
      <c r="DD36" s="686">
        <v>1431705</v>
      </c>
      <c r="DE36" s="678"/>
      <c r="DF36" s="678"/>
      <c r="DG36" s="678"/>
      <c r="DH36" s="678"/>
      <c r="DI36" s="678"/>
      <c r="DJ36" s="678"/>
      <c r="DK36" s="679"/>
      <c r="DL36" s="686">
        <v>972411</v>
      </c>
      <c r="DM36" s="678"/>
      <c r="DN36" s="678"/>
      <c r="DO36" s="678"/>
      <c r="DP36" s="678"/>
      <c r="DQ36" s="678"/>
      <c r="DR36" s="678"/>
      <c r="DS36" s="678"/>
      <c r="DT36" s="678"/>
      <c r="DU36" s="678"/>
      <c r="DV36" s="679"/>
      <c r="DW36" s="682">
        <v>13.2</v>
      </c>
      <c r="DX36" s="711"/>
      <c r="DY36" s="711"/>
      <c r="DZ36" s="711"/>
      <c r="EA36" s="711"/>
      <c r="EB36" s="711"/>
      <c r="EC36" s="712"/>
    </row>
    <row r="37" spans="2:133" ht="11.25" customHeight="1" x14ac:dyDescent="0.15">
      <c r="B37" s="674" t="s">
        <v>336</v>
      </c>
      <c r="C37" s="675"/>
      <c r="D37" s="675"/>
      <c r="E37" s="675"/>
      <c r="F37" s="675"/>
      <c r="G37" s="675"/>
      <c r="H37" s="675"/>
      <c r="I37" s="675"/>
      <c r="J37" s="675"/>
      <c r="K37" s="675"/>
      <c r="L37" s="675"/>
      <c r="M37" s="675"/>
      <c r="N37" s="675"/>
      <c r="O37" s="675"/>
      <c r="P37" s="675"/>
      <c r="Q37" s="676"/>
      <c r="R37" s="677" t="s">
        <v>128</v>
      </c>
      <c r="S37" s="678"/>
      <c r="T37" s="678"/>
      <c r="U37" s="678"/>
      <c r="V37" s="678"/>
      <c r="W37" s="678"/>
      <c r="X37" s="678"/>
      <c r="Y37" s="679"/>
      <c r="Z37" s="680" t="s">
        <v>128</v>
      </c>
      <c r="AA37" s="680"/>
      <c r="AB37" s="680"/>
      <c r="AC37" s="680"/>
      <c r="AD37" s="681" t="s">
        <v>137</v>
      </c>
      <c r="AE37" s="681"/>
      <c r="AF37" s="681"/>
      <c r="AG37" s="681"/>
      <c r="AH37" s="681"/>
      <c r="AI37" s="681"/>
      <c r="AJ37" s="681"/>
      <c r="AK37" s="681"/>
      <c r="AL37" s="682" t="s">
        <v>128</v>
      </c>
      <c r="AM37" s="683"/>
      <c r="AN37" s="683"/>
      <c r="AO37" s="684"/>
      <c r="AQ37" s="754" t="s">
        <v>337</v>
      </c>
      <c r="AR37" s="755"/>
      <c r="AS37" s="755"/>
      <c r="AT37" s="755"/>
      <c r="AU37" s="755"/>
      <c r="AV37" s="755"/>
      <c r="AW37" s="755"/>
      <c r="AX37" s="755"/>
      <c r="AY37" s="756"/>
      <c r="AZ37" s="677">
        <v>284890</v>
      </c>
      <c r="BA37" s="678"/>
      <c r="BB37" s="678"/>
      <c r="BC37" s="678"/>
      <c r="BD37" s="713"/>
      <c r="BE37" s="713"/>
      <c r="BF37" s="736"/>
      <c r="BG37" s="692" t="s">
        <v>338</v>
      </c>
      <c r="BH37" s="693"/>
      <c r="BI37" s="693"/>
      <c r="BJ37" s="693"/>
      <c r="BK37" s="693"/>
      <c r="BL37" s="693"/>
      <c r="BM37" s="693"/>
      <c r="BN37" s="693"/>
      <c r="BO37" s="693"/>
      <c r="BP37" s="693"/>
      <c r="BQ37" s="693"/>
      <c r="BR37" s="693"/>
      <c r="BS37" s="693"/>
      <c r="BT37" s="693"/>
      <c r="BU37" s="694"/>
      <c r="BV37" s="677">
        <v>2984</v>
      </c>
      <c r="BW37" s="678"/>
      <c r="BX37" s="678"/>
      <c r="BY37" s="678"/>
      <c r="BZ37" s="678"/>
      <c r="CA37" s="678"/>
      <c r="CB37" s="687"/>
      <c r="CD37" s="692" t="s">
        <v>339</v>
      </c>
      <c r="CE37" s="693"/>
      <c r="CF37" s="693"/>
      <c r="CG37" s="693"/>
      <c r="CH37" s="693"/>
      <c r="CI37" s="693"/>
      <c r="CJ37" s="693"/>
      <c r="CK37" s="693"/>
      <c r="CL37" s="693"/>
      <c r="CM37" s="693"/>
      <c r="CN37" s="693"/>
      <c r="CO37" s="693"/>
      <c r="CP37" s="693"/>
      <c r="CQ37" s="694"/>
      <c r="CR37" s="677">
        <v>720918</v>
      </c>
      <c r="CS37" s="713"/>
      <c r="CT37" s="713"/>
      <c r="CU37" s="713"/>
      <c r="CV37" s="713"/>
      <c r="CW37" s="713"/>
      <c r="CX37" s="713"/>
      <c r="CY37" s="714"/>
      <c r="CZ37" s="682">
        <v>7</v>
      </c>
      <c r="DA37" s="711"/>
      <c r="DB37" s="711"/>
      <c r="DC37" s="715"/>
      <c r="DD37" s="686">
        <v>720918</v>
      </c>
      <c r="DE37" s="713"/>
      <c r="DF37" s="713"/>
      <c r="DG37" s="713"/>
      <c r="DH37" s="713"/>
      <c r="DI37" s="713"/>
      <c r="DJ37" s="713"/>
      <c r="DK37" s="714"/>
      <c r="DL37" s="686">
        <v>669543</v>
      </c>
      <c r="DM37" s="713"/>
      <c r="DN37" s="713"/>
      <c r="DO37" s="713"/>
      <c r="DP37" s="713"/>
      <c r="DQ37" s="713"/>
      <c r="DR37" s="713"/>
      <c r="DS37" s="713"/>
      <c r="DT37" s="713"/>
      <c r="DU37" s="713"/>
      <c r="DV37" s="714"/>
      <c r="DW37" s="682">
        <v>9.1</v>
      </c>
      <c r="DX37" s="711"/>
      <c r="DY37" s="711"/>
      <c r="DZ37" s="711"/>
      <c r="EA37" s="711"/>
      <c r="EB37" s="711"/>
      <c r="EC37" s="712"/>
    </row>
    <row r="38" spans="2:133" ht="11.25" customHeight="1" x14ac:dyDescent="0.15">
      <c r="B38" s="722" t="s">
        <v>340</v>
      </c>
      <c r="C38" s="723"/>
      <c r="D38" s="723"/>
      <c r="E38" s="723"/>
      <c r="F38" s="723"/>
      <c r="G38" s="723"/>
      <c r="H38" s="723"/>
      <c r="I38" s="723"/>
      <c r="J38" s="723"/>
      <c r="K38" s="723"/>
      <c r="L38" s="723"/>
      <c r="M38" s="723"/>
      <c r="N38" s="723"/>
      <c r="O38" s="723"/>
      <c r="P38" s="723"/>
      <c r="Q38" s="724"/>
      <c r="R38" s="757">
        <v>11724046</v>
      </c>
      <c r="S38" s="758"/>
      <c r="T38" s="758"/>
      <c r="U38" s="758"/>
      <c r="V38" s="758"/>
      <c r="W38" s="758"/>
      <c r="X38" s="758"/>
      <c r="Y38" s="759"/>
      <c r="Z38" s="760">
        <v>100</v>
      </c>
      <c r="AA38" s="760"/>
      <c r="AB38" s="760"/>
      <c r="AC38" s="760"/>
      <c r="AD38" s="761">
        <v>7355437</v>
      </c>
      <c r="AE38" s="761"/>
      <c r="AF38" s="761"/>
      <c r="AG38" s="761"/>
      <c r="AH38" s="761"/>
      <c r="AI38" s="761"/>
      <c r="AJ38" s="761"/>
      <c r="AK38" s="761"/>
      <c r="AL38" s="762">
        <v>100</v>
      </c>
      <c r="AM38" s="748"/>
      <c r="AN38" s="748"/>
      <c r="AO38" s="763"/>
      <c r="AQ38" s="754" t="s">
        <v>341</v>
      </c>
      <c r="AR38" s="755"/>
      <c r="AS38" s="755"/>
      <c r="AT38" s="755"/>
      <c r="AU38" s="755"/>
      <c r="AV38" s="755"/>
      <c r="AW38" s="755"/>
      <c r="AX38" s="755"/>
      <c r="AY38" s="756"/>
      <c r="AZ38" s="677">
        <v>163924</v>
      </c>
      <c r="BA38" s="678"/>
      <c r="BB38" s="678"/>
      <c r="BC38" s="678"/>
      <c r="BD38" s="713"/>
      <c r="BE38" s="713"/>
      <c r="BF38" s="736"/>
      <c r="BG38" s="692" t="s">
        <v>342</v>
      </c>
      <c r="BH38" s="693"/>
      <c r="BI38" s="693"/>
      <c r="BJ38" s="693"/>
      <c r="BK38" s="693"/>
      <c r="BL38" s="693"/>
      <c r="BM38" s="693"/>
      <c r="BN38" s="693"/>
      <c r="BO38" s="693"/>
      <c r="BP38" s="693"/>
      <c r="BQ38" s="693"/>
      <c r="BR38" s="693"/>
      <c r="BS38" s="693"/>
      <c r="BT38" s="693"/>
      <c r="BU38" s="694"/>
      <c r="BV38" s="677">
        <v>4816</v>
      </c>
      <c r="BW38" s="678"/>
      <c r="BX38" s="678"/>
      <c r="BY38" s="678"/>
      <c r="BZ38" s="678"/>
      <c r="CA38" s="678"/>
      <c r="CB38" s="687"/>
      <c r="CD38" s="692" t="s">
        <v>343</v>
      </c>
      <c r="CE38" s="693"/>
      <c r="CF38" s="693"/>
      <c r="CG38" s="693"/>
      <c r="CH38" s="693"/>
      <c r="CI38" s="693"/>
      <c r="CJ38" s="693"/>
      <c r="CK38" s="693"/>
      <c r="CL38" s="693"/>
      <c r="CM38" s="693"/>
      <c r="CN38" s="693"/>
      <c r="CO38" s="693"/>
      <c r="CP38" s="693"/>
      <c r="CQ38" s="694"/>
      <c r="CR38" s="677">
        <v>1086093</v>
      </c>
      <c r="CS38" s="678"/>
      <c r="CT38" s="678"/>
      <c r="CU38" s="678"/>
      <c r="CV38" s="678"/>
      <c r="CW38" s="678"/>
      <c r="CX38" s="678"/>
      <c r="CY38" s="679"/>
      <c r="CZ38" s="682">
        <v>10.5</v>
      </c>
      <c r="DA38" s="711"/>
      <c r="DB38" s="711"/>
      <c r="DC38" s="715"/>
      <c r="DD38" s="686">
        <v>949312</v>
      </c>
      <c r="DE38" s="678"/>
      <c r="DF38" s="678"/>
      <c r="DG38" s="678"/>
      <c r="DH38" s="678"/>
      <c r="DI38" s="678"/>
      <c r="DJ38" s="678"/>
      <c r="DK38" s="679"/>
      <c r="DL38" s="686">
        <v>832785</v>
      </c>
      <c r="DM38" s="678"/>
      <c r="DN38" s="678"/>
      <c r="DO38" s="678"/>
      <c r="DP38" s="678"/>
      <c r="DQ38" s="678"/>
      <c r="DR38" s="678"/>
      <c r="DS38" s="678"/>
      <c r="DT38" s="678"/>
      <c r="DU38" s="678"/>
      <c r="DV38" s="679"/>
      <c r="DW38" s="682">
        <v>11.3</v>
      </c>
      <c r="DX38" s="711"/>
      <c r="DY38" s="711"/>
      <c r="DZ38" s="711"/>
      <c r="EA38" s="711"/>
      <c r="EB38" s="711"/>
      <c r="EC38" s="712"/>
    </row>
    <row r="39" spans="2:133" ht="11.25" customHeight="1" x14ac:dyDescent="0.15">
      <c r="AQ39" s="754" t="s">
        <v>344</v>
      </c>
      <c r="AR39" s="755"/>
      <c r="AS39" s="755"/>
      <c r="AT39" s="755"/>
      <c r="AU39" s="755"/>
      <c r="AV39" s="755"/>
      <c r="AW39" s="755"/>
      <c r="AX39" s="755"/>
      <c r="AY39" s="756"/>
      <c r="AZ39" s="677" t="s">
        <v>245</v>
      </c>
      <c r="BA39" s="678"/>
      <c r="BB39" s="678"/>
      <c r="BC39" s="678"/>
      <c r="BD39" s="713"/>
      <c r="BE39" s="713"/>
      <c r="BF39" s="736"/>
      <c r="BG39" s="768" t="s">
        <v>345</v>
      </c>
      <c r="BH39" s="769"/>
      <c r="BI39" s="769"/>
      <c r="BJ39" s="769"/>
      <c r="BK39" s="769"/>
      <c r="BL39" s="233"/>
      <c r="BM39" s="693" t="s">
        <v>346</v>
      </c>
      <c r="BN39" s="693"/>
      <c r="BO39" s="693"/>
      <c r="BP39" s="693"/>
      <c r="BQ39" s="693"/>
      <c r="BR39" s="693"/>
      <c r="BS39" s="693"/>
      <c r="BT39" s="693"/>
      <c r="BU39" s="694"/>
      <c r="BV39" s="677">
        <v>97</v>
      </c>
      <c r="BW39" s="678"/>
      <c r="BX39" s="678"/>
      <c r="BY39" s="678"/>
      <c r="BZ39" s="678"/>
      <c r="CA39" s="678"/>
      <c r="CB39" s="687"/>
      <c r="CD39" s="692" t="s">
        <v>347</v>
      </c>
      <c r="CE39" s="693"/>
      <c r="CF39" s="693"/>
      <c r="CG39" s="693"/>
      <c r="CH39" s="693"/>
      <c r="CI39" s="693"/>
      <c r="CJ39" s="693"/>
      <c r="CK39" s="693"/>
      <c r="CL39" s="693"/>
      <c r="CM39" s="693"/>
      <c r="CN39" s="693"/>
      <c r="CO39" s="693"/>
      <c r="CP39" s="693"/>
      <c r="CQ39" s="694"/>
      <c r="CR39" s="677">
        <v>136902</v>
      </c>
      <c r="CS39" s="713"/>
      <c r="CT39" s="713"/>
      <c r="CU39" s="713"/>
      <c r="CV39" s="713"/>
      <c r="CW39" s="713"/>
      <c r="CX39" s="713"/>
      <c r="CY39" s="714"/>
      <c r="CZ39" s="682">
        <v>1.3</v>
      </c>
      <c r="DA39" s="711"/>
      <c r="DB39" s="711"/>
      <c r="DC39" s="715"/>
      <c r="DD39" s="686">
        <v>102351</v>
      </c>
      <c r="DE39" s="713"/>
      <c r="DF39" s="713"/>
      <c r="DG39" s="713"/>
      <c r="DH39" s="713"/>
      <c r="DI39" s="713"/>
      <c r="DJ39" s="713"/>
      <c r="DK39" s="714"/>
      <c r="DL39" s="686" t="s">
        <v>128</v>
      </c>
      <c r="DM39" s="713"/>
      <c r="DN39" s="713"/>
      <c r="DO39" s="713"/>
      <c r="DP39" s="713"/>
      <c r="DQ39" s="713"/>
      <c r="DR39" s="713"/>
      <c r="DS39" s="713"/>
      <c r="DT39" s="713"/>
      <c r="DU39" s="713"/>
      <c r="DV39" s="714"/>
      <c r="DW39" s="682" t="s">
        <v>245</v>
      </c>
      <c r="DX39" s="711"/>
      <c r="DY39" s="711"/>
      <c r="DZ39" s="711"/>
      <c r="EA39" s="711"/>
      <c r="EB39" s="711"/>
      <c r="EC39" s="712"/>
    </row>
    <row r="40" spans="2:133" ht="11.25" customHeight="1" x14ac:dyDescent="0.15">
      <c r="AQ40" s="754" t="s">
        <v>348</v>
      </c>
      <c r="AR40" s="755"/>
      <c r="AS40" s="755"/>
      <c r="AT40" s="755"/>
      <c r="AU40" s="755"/>
      <c r="AV40" s="755"/>
      <c r="AW40" s="755"/>
      <c r="AX40" s="755"/>
      <c r="AY40" s="756"/>
      <c r="AZ40" s="677">
        <v>170719</v>
      </c>
      <c r="BA40" s="678"/>
      <c r="BB40" s="678"/>
      <c r="BC40" s="678"/>
      <c r="BD40" s="713"/>
      <c r="BE40" s="713"/>
      <c r="BF40" s="736"/>
      <c r="BG40" s="768"/>
      <c r="BH40" s="769"/>
      <c r="BI40" s="769"/>
      <c r="BJ40" s="769"/>
      <c r="BK40" s="769"/>
      <c r="BL40" s="233"/>
      <c r="BM40" s="693" t="s">
        <v>349</v>
      </c>
      <c r="BN40" s="693"/>
      <c r="BO40" s="693"/>
      <c r="BP40" s="693"/>
      <c r="BQ40" s="693"/>
      <c r="BR40" s="693"/>
      <c r="BS40" s="693"/>
      <c r="BT40" s="693"/>
      <c r="BU40" s="694"/>
      <c r="BV40" s="677" t="s">
        <v>128</v>
      </c>
      <c r="BW40" s="678"/>
      <c r="BX40" s="678"/>
      <c r="BY40" s="678"/>
      <c r="BZ40" s="678"/>
      <c r="CA40" s="678"/>
      <c r="CB40" s="687"/>
      <c r="CD40" s="692" t="s">
        <v>350</v>
      </c>
      <c r="CE40" s="693"/>
      <c r="CF40" s="693"/>
      <c r="CG40" s="693"/>
      <c r="CH40" s="693"/>
      <c r="CI40" s="693"/>
      <c r="CJ40" s="693"/>
      <c r="CK40" s="693"/>
      <c r="CL40" s="693"/>
      <c r="CM40" s="693"/>
      <c r="CN40" s="693"/>
      <c r="CO40" s="693"/>
      <c r="CP40" s="693"/>
      <c r="CQ40" s="694"/>
      <c r="CR40" s="677">
        <v>260672</v>
      </c>
      <c r="CS40" s="678"/>
      <c r="CT40" s="678"/>
      <c r="CU40" s="678"/>
      <c r="CV40" s="678"/>
      <c r="CW40" s="678"/>
      <c r="CX40" s="678"/>
      <c r="CY40" s="679"/>
      <c r="CZ40" s="682">
        <v>2.5</v>
      </c>
      <c r="DA40" s="711"/>
      <c r="DB40" s="711"/>
      <c r="DC40" s="715"/>
      <c r="DD40" s="686">
        <v>207572</v>
      </c>
      <c r="DE40" s="678"/>
      <c r="DF40" s="678"/>
      <c r="DG40" s="678"/>
      <c r="DH40" s="678"/>
      <c r="DI40" s="678"/>
      <c r="DJ40" s="678"/>
      <c r="DK40" s="679"/>
      <c r="DL40" s="686">
        <v>4320</v>
      </c>
      <c r="DM40" s="678"/>
      <c r="DN40" s="678"/>
      <c r="DO40" s="678"/>
      <c r="DP40" s="678"/>
      <c r="DQ40" s="678"/>
      <c r="DR40" s="678"/>
      <c r="DS40" s="678"/>
      <c r="DT40" s="678"/>
      <c r="DU40" s="678"/>
      <c r="DV40" s="679"/>
      <c r="DW40" s="682">
        <v>0.1</v>
      </c>
      <c r="DX40" s="711"/>
      <c r="DY40" s="711"/>
      <c r="DZ40" s="711"/>
      <c r="EA40" s="711"/>
      <c r="EB40" s="711"/>
      <c r="EC40" s="712"/>
    </row>
    <row r="41" spans="2:133" ht="11.25" customHeight="1" x14ac:dyDescent="0.15">
      <c r="AQ41" s="764" t="s">
        <v>351</v>
      </c>
      <c r="AR41" s="765"/>
      <c r="AS41" s="765"/>
      <c r="AT41" s="765"/>
      <c r="AU41" s="765"/>
      <c r="AV41" s="765"/>
      <c r="AW41" s="765"/>
      <c r="AX41" s="765"/>
      <c r="AY41" s="766"/>
      <c r="AZ41" s="757">
        <v>580335</v>
      </c>
      <c r="BA41" s="758"/>
      <c r="BB41" s="758"/>
      <c r="BC41" s="758"/>
      <c r="BD41" s="747"/>
      <c r="BE41" s="747"/>
      <c r="BF41" s="749"/>
      <c r="BG41" s="770"/>
      <c r="BH41" s="771"/>
      <c r="BI41" s="771"/>
      <c r="BJ41" s="771"/>
      <c r="BK41" s="771"/>
      <c r="BL41" s="234"/>
      <c r="BM41" s="702" t="s">
        <v>352</v>
      </c>
      <c r="BN41" s="702"/>
      <c r="BO41" s="702"/>
      <c r="BP41" s="702"/>
      <c r="BQ41" s="702"/>
      <c r="BR41" s="702"/>
      <c r="BS41" s="702"/>
      <c r="BT41" s="702"/>
      <c r="BU41" s="703"/>
      <c r="BV41" s="757">
        <v>308</v>
      </c>
      <c r="BW41" s="758"/>
      <c r="BX41" s="758"/>
      <c r="BY41" s="758"/>
      <c r="BZ41" s="758"/>
      <c r="CA41" s="758"/>
      <c r="CB41" s="767"/>
      <c r="CD41" s="692" t="s">
        <v>353</v>
      </c>
      <c r="CE41" s="693"/>
      <c r="CF41" s="693"/>
      <c r="CG41" s="693"/>
      <c r="CH41" s="693"/>
      <c r="CI41" s="693"/>
      <c r="CJ41" s="693"/>
      <c r="CK41" s="693"/>
      <c r="CL41" s="693"/>
      <c r="CM41" s="693"/>
      <c r="CN41" s="693"/>
      <c r="CO41" s="693"/>
      <c r="CP41" s="693"/>
      <c r="CQ41" s="694"/>
      <c r="CR41" s="677" t="s">
        <v>245</v>
      </c>
      <c r="CS41" s="713"/>
      <c r="CT41" s="713"/>
      <c r="CU41" s="713"/>
      <c r="CV41" s="713"/>
      <c r="CW41" s="713"/>
      <c r="CX41" s="713"/>
      <c r="CY41" s="714"/>
      <c r="CZ41" s="682" t="s">
        <v>245</v>
      </c>
      <c r="DA41" s="711"/>
      <c r="DB41" s="711"/>
      <c r="DC41" s="715"/>
      <c r="DD41" s="686" t="s">
        <v>245</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355</v>
      </c>
      <c r="CE42" s="675"/>
      <c r="CF42" s="675"/>
      <c r="CG42" s="675"/>
      <c r="CH42" s="675"/>
      <c r="CI42" s="675"/>
      <c r="CJ42" s="675"/>
      <c r="CK42" s="675"/>
      <c r="CL42" s="675"/>
      <c r="CM42" s="675"/>
      <c r="CN42" s="675"/>
      <c r="CO42" s="675"/>
      <c r="CP42" s="675"/>
      <c r="CQ42" s="676"/>
      <c r="CR42" s="677">
        <v>995119</v>
      </c>
      <c r="CS42" s="678"/>
      <c r="CT42" s="678"/>
      <c r="CU42" s="678"/>
      <c r="CV42" s="678"/>
      <c r="CW42" s="678"/>
      <c r="CX42" s="678"/>
      <c r="CY42" s="679"/>
      <c r="CZ42" s="682">
        <v>9.6</v>
      </c>
      <c r="DA42" s="683"/>
      <c r="DB42" s="683"/>
      <c r="DC42" s="778"/>
      <c r="DD42" s="686">
        <v>754774</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357</v>
      </c>
      <c r="CE43" s="675"/>
      <c r="CF43" s="675"/>
      <c r="CG43" s="675"/>
      <c r="CH43" s="675"/>
      <c r="CI43" s="675"/>
      <c r="CJ43" s="675"/>
      <c r="CK43" s="675"/>
      <c r="CL43" s="675"/>
      <c r="CM43" s="675"/>
      <c r="CN43" s="675"/>
      <c r="CO43" s="675"/>
      <c r="CP43" s="675"/>
      <c r="CQ43" s="676"/>
      <c r="CR43" s="677">
        <v>32288</v>
      </c>
      <c r="CS43" s="713"/>
      <c r="CT43" s="713"/>
      <c r="CU43" s="713"/>
      <c r="CV43" s="713"/>
      <c r="CW43" s="713"/>
      <c r="CX43" s="713"/>
      <c r="CY43" s="714"/>
      <c r="CZ43" s="682">
        <v>0.3</v>
      </c>
      <c r="DA43" s="711"/>
      <c r="DB43" s="711"/>
      <c r="DC43" s="715"/>
      <c r="DD43" s="686">
        <v>32288</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358</v>
      </c>
      <c r="CD44" s="789" t="s">
        <v>309</v>
      </c>
      <c r="CE44" s="790"/>
      <c r="CF44" s="674" t="s">
        <v>359</v>
      </c>
      <c r="CG44" s="675"/>
      <c r="CH44" s="675"/>
      <c r="CI44" s="675"/>
      <c r="CJ44" s="675"/>
      <c r="CK44" s="675"/>
      <c r="CL44" s="675"/>
      <c r="CM44" s="675"/>
      <c r="CN44" s="675"/>
      <c r="CO44" s="675"/>
      <c r="CP44" s="675"/>
      <c r="CQ44" s="676"/>
      <c r="CR44" s="677">
        <v>936923</v>
      </c>
      <c r="CS44" s="678"/>
      <c r="CT44" s="678"/>
      <c r="CU44" s="678"/>
      <c r="CV44" s="678"/>
      <c r="CW44" s="678"/>
      <c r="CX44" s="678"/>
      <c r="CY44" s="679"/>
      <c r="CZ44" s="682">
        <v>9.1</v>
      </c>
      <c r="DA44" s="683"/>
      <c r="DB44" s="683"/>
      <c r="DC44" s="778"/>
      <c r="DD44" s="686">
        <v>743234</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360</v>
      </c>
      <c r="CG45" s="675"/>
      <c r="CH45" s="675"/>
      <c r="CI45" s="675"/>
      <c r="CJ45" s="675"/>
      <c r="CK45" s="675"/>
      <c r="CL45" s="675"/>
      <c r="CM45" s="675"/>
      <c r="CN45" s="675"/>
      <c r="CO45" s="675"/>
      <c r="CP45" s="675"/>
      <c r="CQ45" s="676"/>
      <c r="CR45" s="677">
        <v>243955</v>
      </c>
      <c r="CS45" s="713"/>
      <c r="CT45" s="713"/>
      <c r="CU45" s="713"/>
      <c r="CV45" s="713"/>
      <c r="CW45" s="713"/>
      <c r="CX45" s="713"/>
      <c r="CY45" s="714"/>
      <c r="CZ45" s="682">
        <v>2.4</v>
      </c>
      <c r="DA45" s="711"/>
      <c r="DB45" s="711"/>
      <c r="DC45" s="715"/>
      <c r="DD45" s="686">
        <v>146988</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361</v>
      </c>
      <c r="CG46" s="675"/>
      <c r="CH46" s="675"/>
      <c r="CI46" s="675"/>
      <c r="CJ46" s="675"/>
      <c r="CK46" s="675"/>
      <c r="CL46" s="675"/>
      <c r="CM46" s="675"/>
      <c r="CN46" s="675"/>
      <c r="CO46" s="675"/>
      <c r="CP46" s="675"/>
      <c r="CQ46" s="676"/>
      <c r="CR46" s="677">
        <v>680871</v>
      </c>
      <c r="CS46" s="678"/>
      <c r="CT46" s="678"/>
      <c r="CU46" s="678"/>
      <c r="CV46" s="678"/>
      <c r="CW46" s="678"/>
      <c r="CX46" s="678"/>
      <c r="CY46" s="679"/>
      <c r="CZ46" s="682">
        <v>6.6</v>
      </c>
      <c r="DA46" s="683"/>
      <c r="DB46" s="683"/>
      <c r="DC46" s="778"/>
      <c r="DD46" s="686">
        <v>584149</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362</v>
      </c>
      <c r="CG47" s="675"/>
      <c r="CH47" s="675"/>
      <c r="CI47" s="675"/>
      <c r="CJ47" s="675"/>
      <c r="CK47" s="675"/>
      <c r="CL47" s="675"/>
      <c r="CM47" s="675"/>
      <c r="CN47" s="675"/>
      <c r="CO47" s="675"/>
      <c r="CP47" s="675"/>
      <c r="CQ47" s="676"/>
      <c r="CR47" s="677">
        <v>58196</v>
      </c>
      <c r="CS47" s="713"/>
      <c r="CT47" s="713"/>
      <c r="CU47" s="713"/>
      <c r="CV47" s="713"/>
      <c r="CW47" s="713"/>
      <c r="CX47" s="713"/>
      <c r="CY47" s="714"/>
      <c r="CZ47" s="682">
        <v>0.6</v>
      </c>
      <c r="DA47" s="711"/>
      <c r="DB47" s="711"/>
      <c r="DC47" s="715"/>
      <c r="DD47" s="686">
        <v>11540</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363</v>
      </c>
      <c r="CG48" s="675"/>
      <c r="CH48" s="675"/>
      <c r="CI48" s="675"/>
      <c r="CJ48" s="675"/>
      <c r="CK48" s="675"/>
      <c r="CL48" s="675"/>
      <c r="CM48" s="675"/>
      <c r="CN48" s="675"/>
      <c r="CO48" s="675"/>
      <c r="CP48" s="675"/>
      <c r="CQ48" s="676"/>
      <c r="CR48" s="677" t="s">
        <v>137</v>
      </c>
      <c r="CS48" s="678"/>
      <c r="CT48" s="678"/>
      <c r="CU48" s="678"/>
      <c r="CV48" s="678"/>
      <c r="CW48" s="678"/>
      <c r="CX48" s="678"/>
      <c r="CY48" s="679"/>
      <c r="CZ48" s="682" t="s">
        <v>128</v>
      </c>
      <c r="DA48" s="683"/>
      <c r="DB48" s="683"/>
      <c r="DC48" s="778"/>
      <c r="DD48" s="686" t="s">
        <v>128</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364</v>
      </c>
      <c r="CE49" s="723"/>
      <c r="CF49" s="723"/>
      <c r="CG49" s="723"/>
      <c r="CH49" s="723"/>
      <c r="CI49" s="723"/>
      <c r="CJ49" s="723"/>
      <c r="CK49" s="723"/>
      <c r="CL49" s="723"/>
      <c r="CM49" s="723"/>
      <c r="CN49" s="723"/>
      <c r="CO49" s="723"/>
      <c r="CP49" s="723"/>
      <c r="CQ49" s="724"/>
      <c r="CR49" s="757">
        <v>10352556</v>
      </c>
      <c r="CS49" s="747"/>
      <c r="CT49" s="747"/>
      <c r="CU49" s="747"/>
      <c r="CV49" s="747"/>
      <c r="CW49" s="747"/>
      <c r="CX49" s="747"/>
      <c r="CY49" s="779"/>
      <c r="CZ49" s="762">
        <v>100</v>
      </c>
      <c r="DA49" s="780"/>
      <c r="DB49" s="780"/>
      <c r="DC49" s="781"/>
      <c r="DD49" s="782">
        <v>7795003</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jAExnSkBxHjeI5zqPPegi9wtYM6qr7R48S6nIgQQOPRotJA5mImyc4n/5qK+R9Ytk4WHHQ+2ATnGAUPjlJBS/g==" saltValue="cl6xEZgqkq7pf37rE3TI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42" t="s">
        <v>366</v>
      </c>
      <c r="DK2" s="843"/>
      <c r="DL2" s="843"/>
      <c r="DM2" s="843"/>
      <c r="DN2" s="843"/>
      <c r="DO2" s="844"/>
      <c r="DP2" s="247"/>
      <c r="DQ2" s="842" t="s">
        <v>367</v>
      </c>
      <c r="DR2" s="843"/>
      <c r="DS2" s="843"/>
      <c r="DT2" s="843"/>
      <c r="DU2" s="843"/>
      <c r="DV2" s="843"/>
      <c r="DW2" s="843"/>
      <c r="DX2" s="843"/>
      <c r="DY2" s="843"/>
      <c r="DZ2" s="844"/>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45" t="s">
        <v>368</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7" t="s">
        <v>370</v>
      </c>
      <c r="B5" s="828"/>
      <c r="C5" s="828"/>
      <c r="D5" s="828"/>
      <c r="E5" s="828"/>
      <c r="F5" s="828"/>
      <c r="G5" s="828"/>
      <c r="H5" s="828"/>
      <c r="I5" s="828"/>
      <c r="J5" s="828"/>
      <c r="K5" s="828"/>
      <c r="L5" s="828"/>
      <c r="M5" s="828"/>
      <c r="N5" s="828"/>
      <c r="O5" s="828"/>
      <c r="P5" s="829"/>
      <c r="Q5" s="804" t="s">
        <v>371</v>
      </c>
      <c r="R5" s="805"/>
      <c r="S5" s="805"/>
      <c r="T5" s="805"/>
      <c r="U5" s="806"/>
      <c r="V5" s="804" t="s">
        <v>372</v>
      </c>
      <c r="W5" s="805"/>
      <c r="X5" s="805"/>
      <c r="Y5" s="805"/>
      <c r="Z5" s="806"/>
      <c r="AA5" s="804" t="s">
        <v>373</v>
      </c>
      <c r="AB5" s="805"/>
      <c r="AC5" s="805"/>
      <c r="AD5" s="805"/>
      <c r="AE5" s="805"/>
      <c r="AF5" s="846" t="s">
        <v>374</v>
      </c>
      <c r="AG5" s="805"/>
      <c r="AH5" s="805"/>
      <c r="AI5" s="805"/>
      <c r="AJ5" s="816"/>
      <c r="AK5" s="805" t="s">
        <v>375</v>
      </c>
      <c r="AL5" s="805"/>
      <c r="AM5" s="805"/>
      <c r="AN5" s="805"/>
      <c r="AO5" s="806"/>
      <c r="AP5" s="804" t="s">
        <v>376</v>
      </c>
      <c r="AQ5" s="805"/>
      <c r="AR5" s="805"/>
      <c r="AS5" s="805"/>
      <c r="AT5" s="806"/>
      <c r="AU5" s="804" t="s">
        <v>377</v>
      </c>
      <c r="AV5" s="805"/>
      <c r="AW5" s="805"/>
      <c r="AX5" s="805"/>
      <c r="AY5" s="816"/>
      <c r="AZ5" s="254"/>
      <c r="BA5" s="254"/>
      <c r="BB5" s="254"/>
      <c r="BC5" s="254"/>
      <c r="BD5" s="254"/>
      <c r="BE5" s="255"/>
      <c r="BF5" s="255"/>
      <c r="BG5" s="255"/>
      <c r="BH5" s="255"/>
      <c r="BI5" s="255"/>
      <c r="BJ5" s="255"/>
      <c r="BK5" s="255"/>
      <c r="BL5" s="255"/>
      <c r="BM5" s="255"/>
      <c r="BN5" s="255"/>
      <c r="BO5" s="255"/>
      <c r="BP5" s="255"/>
      <c r="BQ5" s="827" t="s">
        <v>378</v>
      </c>
      <c r="BR5" s="828"/>
      <c r="BS5" s="828"/>
      <c r="BT5" s="828"/>
      <c r="BU5" s="828"/>
      <c r="BV5" s="828"/>
      <c r="BW5" s="828"/>
      <c r="BX5" s="828"/>
      <c r="BY5" s="828"/>
      <c r="BZ5" s="828"/>
      <c r="CA5" s="828"/>
      <c r="CB5" s="828"/>
      <c r="CC5" s="828"/>
      <c r="CD5" s="828"/>
      <c r="CE5" s="828"/>
      <c r="CF5" s="828"/>
      <c r="CG5" s="829"/>
      <c r="CH5" s="804" t="s">
        <v>379</v>
      </c>
      <c r="CI5" s="805"/>
      <c r="CJ5" s="805"/>
      <c r="CK5" s="805"/>
      <c r="CL5" s="806"/>
      <c r="CM5" s="804" t="s">
        <v>380</v>
      </c>
      <c r="CN5" s="805"/>
      <c r="CO5" s="805"/>
      <c r="CP5" s="805"/>
      <c r="CQ5" s="806"/>
      <c r="CR5" s="804" t="s">
        <v>381</v>
      </c>
      <c r="CS5" s="805"/>
      <c r="CT5" s="805"/>
      <c r="CU5" s="805"/>
      <c r="CV5" s="806"/>
      <c r="CW5" s="804" t="s">
        <v>382</v>
      </c>
      <c r="CX5" s="805"/>
      <c r="CY5" s="805"/>
      <c r="CZ5" s="805"/>
      <c r="DA5" s="806"/>
      <c r="DB5" s="804" t="s">
        <v>383</v>
      </c>
      <c r="DC5" s="805"/>
      <c r="DD5" s="805"/>
      <c r="DE5" s="805"/>
      <c r="DF5" s="806"/>
      <c r="DG5" s="810" t="s">
        <v>384</v>
      </c>
      <c r="DH5" s="811"/>
      <c r="DI5" s="811"/>
      <c r="DJ5" s="811"/>
      <c r="DK5" s="812"/>
      <c r="DL5" s="810" t="s">
        <v>385</v>
      </c>
      <c r="DM5" s="811"/>
      <c r="DN5" s="811"/>
      <c r="DO5" s="811"/>
      <c r="DP5" s="812"/>
      <c r="DQ5" s="804" t="s">
        <v>386</v>
      </c>
      <c r="DR5" s="805"/>
      <c r="DS5" s="805"/>
      <c r="DT5" s="805"/>
      <c r="DU5" s="806"/>
      <c r="DV5" s="804" t="s">
        <v>377</v>
      </c>
      <c r="DW5" s="805"/>
      <c r="DX5" s="805"/>
      <c r="DY5" s="805"/>
      <c r="DZ5" s="816"/>
      <c r="EA5" s="252"/>
    </row>
    <row r="6" spans="1:131" s="253"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47"/>
      <c r="AG6" s="808"/>
      <c r="AH6" s="808"/>
      <c r="AI6" s="808"/>
      <c r="AJ6" s="817"/>
      <c r="AK6" s="808"/>
      <c r="AL6" s="808"/>
      <c r="AM6" s="808"/>
      <c r="AN6" s="808"/>
      <c r="AO6" s="809"/>
      <c r="AP6" s="807"/>
      <c r="AQ6" s="808"/>
      <c r="AR6" s="808"/>
      <c r="AS6" s="808"/>
      <c r="AT6" s="809"/>
      <c r="AU6" s="807"/>
      <c r="AV6" s="808"/>
      <c r="AW6" s="808"/>
      <c r="AX6" s="808"/>
      <c r="AY6" s="817"/>
      <c r="AZ6" s="250"/>
      <c r="BA6" s="250"/>
      <c r="BB6" s="250"/>
      <c r="BC6" s="250"/>
      <c r="BD6" s="250"/>
      <c r="BE6" s="251"/>
      <c r="BF6" s="251"/>
      <c r="BG6" s="251"/>
      <c r="BH6" s="251"/>
      <c r="BI6" s="251"/>
      <c r="BJ6" s="251"/>
      <c r="BK6" s="251"/>
      <c r="BL6" s="251"/>
      <c r="BM6" s="251"/>
      <c r="BN6" s="251"/>
      <c r="BO6" s="251"/>
      <c r="BP6" s="251"/>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2"/>
    </row>
    <row r="7" spans="1:131" s="253" customFormat="1" ht="26.25" customHeight="1" thickTop="1" x14ac:dyDescent="0.15">
      <c r="A7" s="256">
        <v>1</v>
      </c>
      <c r="B7" s="818" t="s">
        <v>387</v>
      </c>
      <c r="C7" s="819"/>
      <c r="D7" s="819"/>
      <c r="E7" s="819"/>
      <c r="F7" s="819"/>
      <c r="G7" s="819"/>
      <c r="H7" s="819"/>
      <c r="I7" s="819"/>
      <c r="J7" s="819"/>
      <c r="K7" s="819"/>
      <c r="L7" s="819"/>
      <c r="M7" s="819"/>
      <c r="N7" s="819"/>
      <c r="O7" s="819"/>
      <c r="P7" s="820"/>
      <c r="Q7" s="821">
        <v>11716</v>
      </c>
      <c r="R7" s="822"/>
      <c r="S7" s="822"/>
      <c r="T7" s="822"/>
      <c r="U7" s="822"/>
      <c r="V7" s="822">
        <v>10346</v>
      </c>
      <c r="W7" s="822"/>
      <c r="X7" s="822"/>
      <c r="Y7" s="822"/>
      <c r="Z7" s="822"/>
      <c r="AA7" s="822">
        <v>1370</v>
      </c>
      <c r="AB7" s="822"/>
      <c r="AC7" s="822"/>
      <c r="AD7" s="822"/>
      <c r="AE7" s="823"/>
      <c r="AF7" s="824">
        <v>595</v>
      </c>
      <c r="AG7" s="825"/>
      <c r="AH7" s="825"/>
      <c r="AI7" s="825"/>
      <c r="AJ7" s="826"/>
      <c r="AK7" s="864">
        <v>130</v>
      </c>
      <c r="AL7" s="865"/>
      <c r="AM7" s="865"/>
      <c r="AN7" s="865"/>
      <c r="AO7" s="865"/>
      <c r="AP7" s="865">
        <v>5023</v>
      </c>
      <c r="AQ7" s="865"/>
      <c r="AR7" s="865"/>
      <c r="AS7" s="865"/>
      <c r="AT7" s="865"/>
      <c r="AU7" s="866"/>
      <c r="AV7" s="866"/>
      <c r="AW7" s="866"/>
      <c r="AX7" s="866"/>
      <c r="AY7" s="867"/>
      <c r="AZ7" s="250"/>
      <c r="BA7" s="250"/>
      <c r="BB7" s="250"/>
      <c r="BC7" s="250"/>
      <c r="BD7" s="250"/>
      <c r="BE7" s="251"/>
      <c r="BF7" s="251"/>
      <c r="BG7" s="251"/>
      <c r="BH7" s="251"/>
      <c r="BI7" s="251"/>
      <c r="BJ7" s="251"/>
      <c r="BK7" s="251"/>
      <c r="BL7" s="251"/>
      <c r="BM7" s="251"/>
      <c r="BN7" s="251"/>
      <c r="BO7" s="251"/>
      <c r="BP7" s="251"/>
      <c r="BQ7" s="257">
        <v>1</v>
      </c>
      <c r="BR7" s="258"/>
      <c r="BS7" s="868" t="s">
        <v>605</v>
      </c>
      <c r="BT7" s="869"/>
      <c r="BU7" s="869"/>
      <c r="BV7" s="869"/>
      <c r="BW7" s="869"/>
      <c r="BX7" s="869"/>
      <c r="BY7" s="869"/>
      <c r="BZ7" s="869"/>
      <c r="CA7" s="869"/>
      <c r="CB7" s="869"/>
      <c r="CC7" s="869"/>
      <c r="CD7" s="869"/>
      <c r="CE7" s="869"/>
      <c r="CF7" s="869"/>
      <c r="CG7" s="870"/>
      <c r="CH7" s="795">
        <v>13</v>
      </c>
      <c r="CI7" s="796"/>
      <c r="CJ7" s="796"/>
      <c r="CK7" s="796"/>
      <c r="CL7" s="797"/>
      <c r="CM7" s="795">
        <v>136</v>
      </c>
      <c r="CN7" s="796"/>
      <c r="CO7" s="796"/>
      <c r="CP7" s="796"/>
      <c r="CQ7" s="797"/>
      <c r="CR7" s="795">
        <v>9</v>
      </c>
      <c r="CS7" s="796"/>
      <c r="CT7" s="796"/>
      <c r="CU7" s="796"/>
      <c r="CV7" s="797"/>
      <c r="CW7" s="795" t="s">
        <v>613</v>
      </c>
      <c r="CX7" s="796"/>
      <c r="CY7" s="796"/>
      <c r="CZ7" s="796"/>
      <c r="DA7" s="797"/>
      <c r="DB7" s="795" t="s">
        <v>613</v>
      </c>
      <c r="DC7" s="796"/>
      <c r="DD7" s="796"/>
      <c r="DE7" s="796"/>
      <c r="DF7" s="797"/>
      <c r="DG7" s="795" t="s">
        <v>613</v>
      </c>
      <c r="DH7" s="796"/>
      <c r="DI7" s="796"/>
      <c r="DJ7" s="796"/>
      <c r="DK7" s="797"/>
      <c r="DL7" s="795" t="s">
        <v>613</v>
      </c>
      <c r="DM7" s="796"/>
      <c r="DN7" s="796"/>
      <c r="DO7" s="796"/>
      <c r="DP7" s="797"/>
      <c r="DQ7" s="795" t="s">
        <v>613</v>
      </c>
      <c r="DR7" s="796"/>
      <c r="DS7" s="796"/>
      <c r="DT7" s="796"/>
      <c r="DU7" s="797"/>
      <c r="DV7" s="848"/>
      <c r="DW7" s="849"/>
      <c r="DX7" s="849"/>
      <c r="DY7" s="849"/>
      <c r="DZ7" s="850"/>
      <c r="EA7" s="252"/>
    </row>
    <row r="8" spans="1:131" s="253" customFormat="1" ht="26.25" customHeight="1" x14ac:dyDescent="0.15">
      <c r="A8" s="259">
        <v>2</v>
      </c>
      <c r="B8" s="839" t="s">
        <v>388</v>
      </c>
      <c r="C8" s="840"/>
      <c r="D8" s="840"/>
      <c r="E8" s="840"/>
      <c r="F8" s="840"/>
      <c r="G8" s="840"/>
      <c r="H8" s="840"/>
      <c r="I8" s="840"/>
      <c r="J8" s="840"/>
      <c r="K8" s="840"/>
      <c r="L8" s="840"/>
      <c r="M8" s="840"/>
      <c r="N8" s="840"/>
      <c r="O8" s="840"/>
      <c r="P8" s="841"/>
      <c r="Q8" s="851">
        <v>8</v>
      </c>
      <c r="R8" s="852"/>
      <c r="S8" s="852"/>
      <c r="T8" s="852"/>
      <c r="U8" s="852"/>
      <c r="V8" s="852">
        <v>6</v>
      </c>
      <c r="W8" s="852"/>
      <c r="X8" s="852"/>
      <c r="Y8" s="852"/>
      <c r="Z8" s="852"/>
      <c r="AA8" s="852">
        <v>1</v>
      </c>
      <c r="AB8" s="852"/>
      <c r="AC8" s="852"/>
      <c r="AD8" s="852"/>
      <c r="AE8" s="853"/>
      <c r="AF8" s="854">
        <v>1</v>
      </c>
      <c r="AG8" s="855"/>
      <c r="AH8" s="855"/>
      <c r="AI8" s="855"/>
      <c r="AJ8" s="856"/>
      <c r="AK8" s="857" t="s">
        <v>584</v>
      </c>
      <c r="AL8" s="858"/>
      <c r="AM8" s="858"/>
      <c r="AN8" s="858"/>
      <c r="AO8" s="858"/>
      <c r="AP8" s="858" t="s">
        <v>583</v>
      </c>
      <c r="AQ8" s="858"/>
      <c r="AR8" s="858"/>
      <c r="AS8" s="858"/>
      <c r="AT8" s="858"/>
      <c r="AU8" s="859"/>
      <c r="AV8" s="859"/>
      <c r="AW8" s="859"/>
      <c r="AX8" s="859"/>
      <c r="AY8" s="860"/>
      <c r="AZ8" s="250"/>
      <c r="BA8" s="250"/>
      <c r="BB8" s="250"/>
      <c r="BC8" s="250"/>
      <c r="BD8" s="250"/>
      <c r="BE8" s="251"/>
      <c r="BF8" s="251"/>
      <c r="BG8" s="251"/>
      <c r="BH8" s="251"/>
      <c r="BI8" s="251"/>
      <c r="BJ8" s="251"/>
      <c r="BK8" s="251"/>
      <c r="BL8" s="251"/>
      <c r="BM8" s="251"/>
      <c r="BN8" s="251"/>
      <c r="BO8" s="251"/>
      <c r="BP8" s="251"/>
      <c r="BQ8" s="260">
        <v>2</v>
      </c>
      <c r="BR8" s="261"/>
      <c r="BS8" s="861"/>
      <c r="BT8" s="862"/>
      <c r="BU8" s="862"/>
      <c r="BV8" s="862"/>
      <c r="BW8" s="862"/>
      <c r="BX8" s="862"/>
      <c r="BY8" s="862"/>
      <c r="BZ8" s="862"/>
      <c r="CA8" s="862"/>
      <c r="CB8" s="862"/>
      <c r="CC8" s="862"/>
      <c r="CD8" s="862"/>
      <c r="CE8" s="862"/>
      <c r="CF8" s="862"/>
      <c r="CG8" s="863"/>
      <c r="CH8" s="833"/>
      <c r="CI8" s="834"/>
      <c r="CJ8" s="834"/>
      <c r="CK8" s="834"/>
      <c r="CL8" s="835"/>
      <c r="CM8" s="833"/>
      <c r="CN8" s="834"/>
      <c r="CO8" s="834"/>
      <c r="CP8" s="834"/>
      <c r="CQ8" s="835"/>
      <c r="CR8" s="833"/>
      <c r="CS8" s="834"/>
      <c r="CT8" s="834"/>
      <c r="CU8" s="834"/>
      <c r="CV8" s="835"/>
      <c r="CW8" s="833"/>
      <c r="CX8" s="834"/>
      <c r="CY8" s="834"/>
      <c r="CZ8" s="834"/>
      <c r="DA8" s="835"/>
      <c r="DB8" s="833"/>
      <c r="DC8" s="834"/>
      <c r="DD8" s="834"/>
      <c r="DE8" s="834"/>
      <c r="DF8" s="835"/>
      <c r="DG8" s="833"/>
      <c r="DH8" s="834"/>
      <c r="DI8" s="834"/>
      <c r="DJ8" s="834"/>
      <c r="DK8" s="835"/>
      <c r="DL8" s="833"/>
      <c r="DM8" s="834"/>
      <c r="DN8" s="834"/>
      <c r="DO8" s="834"/>
      <c r="DP8" s="835"/>
      <c r="DQ8" s="833"/>
      <c r="DR8" s="834"/>
      <c r="DS8" s="834"/>
      <c r="DT8" s="834"/>
      <c r="DU8" s="835"/>
      <c r="DV8" s="836"/>
      <c r="DW8" s="837"/>
      <c r="DX8" s="837"/>
      <c r="DY8" s="837"/>
      <c r="DZ8" s="838"/>
      <c r="EA8" s="252"/>
    </row>
    <row r="9" spans="1:131" s="253" customFormat="1" ht="26.25" customHeight="1" x14ac:dyDescent="0.15">
      <c r="A9" s="259">
        <v>3</v>
      </c>
      <c r="B9" s="839"/>
      <c r="C9" s="840"/>
      <c r="D9" s="840"/>
      <c r="E9" s="840"/>
      <c r="F9" s="840"/>
      <c r="G9" s="840"/>
      <c r="H9" s="840"/>
      <c r="I9" s="840"/>
      <c r="J9" s="840"/>
      <c r="K9" s="840"/>
      <c r="L9" s="840"/>
      <c r="M9" s="840"/>
      <c r="N9" s="840"/>
      <c r="O9" s="840"/>
      <c r="P9" s="841"/>
      <c r="Q9" s="851"/>
      <c r="R9" s="852"/>
      <c r="S9" s="852"/>
      <c r="T9" s="852"/>
      <c r="U9" s="852"/>
      <c r="V9" s="852"/>
      <c r="W9" s="852"/>
      <c r="X9" s="852"/>
      <c r="Y9" s="852"/>
      <c r="Z9" s="852"/>
      <c r="AA9" s="852"/>
      <c r="AB9" s="852"/>
      <c r="AC9" s="852"/>
      <c r="AD9" s="852"/>
      <c r="AE9" s="853"/>
      <c r="AF9" s="854"/>
      <c r="AG9" s="855"/>
      <c r="AH9" s="855"/>
      <c r="AI9" s="855"/>
      <c r="AJ9" s="856"/>
      <c r="AK9" s="857"/>
      <c r="AL9" s="858"/>
      <c r="AM9" s="858"/>
      <c r="AN9" s="858"/>
      <c r="AO9" s="858"/>
      <c r="AP9" s="858"/>
      <c r="AQ9" s="858"/>
      <c r="AR9" s="858"/>
      <c r="AS9" s="858"/>
      <c r="AT9" s="858"/>
      <c r="AU9" s="859"/>
      <c r="AV9" s="859"/>
      <c r="AW9" s="859"/>
      <c r="AX9" s="859"/>
      <c r="AY9" s="860"/>
      <c r="AZ9" s="250"/>
      <c r="BA9" s="250"/>
      <c r="BB9" s="250"/>
      <c r="BC9" s="250"/>
      <c r="BD9" s="250"/>
      <c r="BE9" s="251"/>
      <c r="BF9" s="251"/>
      <c r="BG9" s="251"/>
      <c r="BH9" s="251"/>
      <c r="BI9" s="251"/>
      <c r="BJ9" s="251"/>
      <c r="BK9" s="251"/>
      <c r="BL9" s="251"/>
      <c r="BM9" s="251"/>
      <c r="BN9" s="251"/>
      <c r="BO9" s="251"/>
      <c r="BP9" s="251"/>
      <c r="BQ9" s="260">
        <v>3</v>
      </c>
      <c r="BR9" s="261"/>
      <c r="BS9" s="861"/>
      <c r="BT9" s="862"/>
      <c r="BU9" s="862"/>
      <c r="BV9" s="862"/>
      <c r="BW9" s="862"/>
      <c r="BX9" s="862"/>
      <c r="BY9" s="862"/>
      <c r="BZ9" s="862"/>
      <c r="CA9" s="862"/>
      <c r="CB9" s="862"/>
      <c r="CC9" s="862"/>
      <c r="CD9" s="862"/>
      <c r="CE9" s="862"/>
      <c r="CF9" s="862"/>
      <c r="CG9" s="863"/>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2"/>
    </row>
    <row r="10" spans="1:131" s="253" customFormat="1" ht="26.25" customHeight="1" x14ac:dyDescent="0.15">
      <c r="A10" s="259">
        <v>4</v>
      </c>
      <c r="B10" s="839"/>
      <c r="C10" s="840"/>
      <c r="D10" s="840"/>
      <c r="E10" s="840"/>
      <c r="F10" s="840"/>
      <c r="G10" s="840"/>
      <c r="H10" s="840"/>
      <c r="I10" s="840"/>
      <c r="J10" s="840"/>
      <c r="K10" s="840"/>
      <c r="L10" s="840"/>
      <c r="M10" s="840"/>
      <c r="N10" s="840"/>
      <c r="O10" s="840"/>
      <c r="P10" s="841"/>
      <c r="Q10" s="851"/>
      <c r="R10" s="852"/>
      <c r="S10" s="852"/>
      <c r="T10" s="852"/>
      <c r="U10" s="852"/>
      <c r="V10" s="852"/>
      <c r="W10" s="852"/>
      <c r="X10" s="852"/>
      <c r="Y10" s="852"/>
      <c r="Z10" s="852"/>
      <c r="AA10" s="852"/>
      <c r="AB10" s="852"/>
      <c r="AC10" s="852"/>
      <c r="AD10" s="852"/>
      <c r="AE10" s="853"/>
      <c r="AF10" s="854"/>
      <c r="AG10" s="855"/>
      <c r="AH10" s="855"/>
      <c r="AI10" s="855"/>
      <c r="AJ10" s="856"/>
      <c r="AK10" s="857"/>
      <c r="AL10" s="858"/>
      <c r="AM10" s="858"/>
      <c r="AN10" s="858"/>
      <c r="AO10" s="858"/>
      <c r="AP10" s="858"/>
      <c r="AQ10" s="858"/>
      <c r="AR10" s="858"/>
      <c r="AS10" s="858"/>
      <c r="AT10" s="858"/>
      <c r="AU10" s="859"/>
      <c r="AV10" s="859"/>
      <c r="AW10" s="859"/>
      <c r="AX10" s="859"/>
      <c r="AY10" s="860"/>
      <c r="AZ10" s="250"/>
      <c r="BA10" s="250"/>
      <c r="BB10" s="250"/>
      <c r="BC10" s="250"/>
      <c r="BD10" s="250"/>
      <c r="BE10" s="251"/>
      <c r="BF10" s="251"/>
      <c r="BG10" s="251"/>
      <c r="BH10" s="251"/>
      <c r="BI10" s="251"/>
      <c r="BJ10" s="251"/>
      <c r="BK10" s="251"/>
      <c r="BL10" s="251"/>
      <c r="BM10" s="251"/>
      <c r="BN10" s="251"/>
      <c r="BO10" s="251"/>
      <c r="BP10" s="251"/>
      <c r="BQ10" s="260">
        <v>4</v>
      </c>
      <c r="BR10" s="261"/>
      <c r="BS10" s="861"/>
      <c r="BT10" s="862"/>
      <c r="BU10" s="862"/>
      <c r="BV10" s="862"/>
      <c r="BW10" s="862"/>
      <c r="BX10" s="862"/>
      <c r="BY10" s="862"/>
      <c r="BZ10" s="862"/>
      <c r="CA10" s="862"/>
      <c r="CB10" s="862"/>
      <c r="CC10" s="862"/>
      <c r="CD10" s="862"/>
      <c r="CE10" s="862"/>
      <c r="CF10" s="862"/>
      <c r="CG10" s="863"/>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2"/>
    </row>
    <row r="11" spans="1:131" s="253" customFormat="1" ht="26.25" customHeight="1" x14ac:dyDescent="0.15">
      <c r="A11" s="259">
        <v>5</v>
      </c>
      <c r="B11" s="839"/>
      <c r="C11" s="840"/>
      <c r="D11" s="840"/>
      <c r="E11" s="840"/>
      <c r="F11" s="840"/>
      <c r="G11" s="840"/>
      <c r="H11" s="840"/>
      <c r="I11" s="840"/>
      <c r="J11" s="840"/>
      <c r="K11" s="840"/>
      <c r="L11" s="840"/>
      <c r="M11" s="840"/>
      <c r="N11" s="840"/>
      <c r="O11" s="840"/>
      <c r="P11" s="841"/>
      <c r="Q11" s="851"/>
      <c r="R11" s="852"/>
      <c r="S11" s="852"/>
      <c r="T11" s="852"/>
      <c r="U11" s="852"/>
      <c r="V11" s="852"/>
      <c r="W11" s="852"/>
      <c r="X11" s="852"/>
      <c r="Y11" s="852"/>
      <c r="Z11" s="852"/>
      <c r="AA11" s="852"/>
      <c r="AB11" s="852"/>
      <c r="AC11" s="852"/>
      <c r="AD11" s="852"/>
      <c r="AE11" s="853"/>
      <c r="AF11" s="854"/>
      <c r="AG11" s="855"/>
      <c r="AH11" s="855"/>
      <c r="AI11" s="855"/>
      <c r="AJ11" s="856"/>
      <c r="AK11" s="857"/>
      <c r="AL11" s="858"/>
      <c r="AM11" s="858"/>
      <c r="AN11" s="858"/>
      <c r="AO11" s="858"/>
      <c r="AP11" s="858"/>
      <c r="AQ11" s="858"/>
      <c r="AR11" s="858"/>
      <c r="AS11" s="858"/>
      <c r="AT11" s="858"/>
      <c r="AU11" s="859"/>
      <c r="AV11" s="859"/>
      <c r="AW11" s="859"/>
      <c r="AX11" s="859"/>
      <c r="AY11" s="860"/>
      <c r="AZ11" s="250"/>
      <c r="BA11" s="250"/>
      <c r="BB11" s="250"/>
      <c r="BC11" s="250"/>
      <c r="BD11" s="250"/>
      <c r="BE11" s="251"/>
      <c r="BF11" s="251"/>
      <c r="BG11" s="251"/>
      <c r="BH11" s="251"/>
      <c r="BI11" s="251"/>
      <c r="BJ11" s="251"/>
      <c r="BK11" s="251"/>
      <c r="BL11" s="251"/>
      <c r="BM11" s="251"/>
      <c r="BN11" s="251"/>
      <c r="BO11" s="251"/>
      <c r="BP11" s="251"/>
      <c r="BQ11" s="260">
        <v>5</v>
      </c>
      <c r="BR11" s="261"/>
      <c r="BS11" s="861"/>
      <c r="BT11" s="862"/>
      <c r="BU11" s="862"/>
      <c r="BV11" s="862"/>
      <c r="BW11" s="862"/>
      <c r="BX11" s="862"/>
      <c r="BY11" s="862"/>
      <c r="BZ11" s="862"/>
      <c r="CA11" s="862"/>
      <c r="CB11" s="862"/>
      <c r="CC11" s="862"/>
      <c r="CD11" s="862"/>
      <c r="CE11" s="862"/>
      <c r="CF11" s="862"/>
      <c r="CG11" s="863"/>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2"/>
    </row>
    <row r="12" spans="1:131" s="253" customFormat="1" ht="26.25" customHeight="1" x14ac:dyDescent="0.15">
      <c r="A12" s="259">
        <v>6</v>
      </c>
      <c r="B12" s="839"/>
      <c r="C12" s="840"/>
      <c r="D12" s="840"/>
      <c r="E12" s="840"/>
      <c r="F12" s="840"/>
      <c r="G12" s="840"/>
      <c r="H12" s="840"/>
      <c r="I12" s="840"/>
      <c r="J12" s="840"/>
      <c r="K12" s="840"/>
      <c r="L12" s="840"/>
      <c r="M12" s="840"/>
      <c r="N12" s="840"/>
      <c r="O12" s="840"/>
      <c r="P12" s="841"/>
      <c r="Q12" s="851"/>
      <c r="R12" s="852"/>
      <c r="S12" s="852"/>
      <c r="T12" s="852"/>
      <c r="U12" s="852"/>
      <c r="V12" s="852"/>
      <c r="W12" s="852"/>
      <c r="X12" s="852"/>
      <c r="Y12" s="852"/>
      <c r="Z12" s="852"/>
      <c r="AA12" s="852"/>
      <c r="AB12" s="852"/>
      <c r="AC12" s="852"/>
      <c r="AD12" s="852"/>
      <c r="AE12" s="853"/>
      <c r="AF12" s="854"/>
      <c r="AG12" s="855"/>
      <c r="AH12" s="855"/>
      <c r="AI12" s="855"/>
      <c r="AJ12" s="856"/>
      <c r="AK12" s="857"/>
      <c r="AL12" s="858"/>
      <c r="AM12" s="858"/>
      <c r="AN12" s="858"/>
      <c r="AO12" s="858"/>
      <c r="AP12" s="858"/>
      <c r="AQ12" s="858"/>
      <c r="AR12" s="858"/>
      <c r="AS12" s="858"/>
      <c r="AT12" s="858"/>
      <c r="AU12" s="859"/>
      <c r="AV12" s="859"/>
      <c r="AW12" s="859"/>
      <c r="AX12" s="859"/>
      <c r="AY12" s="860"/>
      <c r="AZ12" s="250"/>
      <c r="BA12" s="250"/>
      <c r="BB12" s="250"/>
      <c r="BC12" s="250"/>
      <c r="BD12" s="250"/>
      <c r="BE12" s="251"/>
      <c r="BF12" s="251"/>
      <c r="BG12" s="251"/>
      <c r="BH12" s="251"/>
      <c r="BI12" s="251"/>
      <c r="BJ12" s="251"/>
      <c r="BK12" s="251"/>
      <c r="BL12" s="251"/>
      <c r="BM12" s="251"/>
      <c r="BN12" s="251"/>
      <c r="BO12" s="251"/>
      <c r="BP12" s="251"/>
      <c r="BQ12" s="260">
        <v>6</v>
      </c>
      <c r="BR12" s="261"/>
      <c r="BS12" s="861"/>
      <c r="BT12" s="862"/>
      <c r="BU12" s="862"/>
      <c r="BV12" s="862"/>
      <c r="BW12" s="862"/>
      <c r="BX12" s="862"/>
      <c r="BY12" s="862"/>
      <c r="BZ12" s="862"/>
      <c r="CA12" s="862"/>
      <c r="CB12" s="862"/>
      <c r="CC12" s="862"/>
      <c r="CD12" s="862"/>
      <c r="CE12" s="862"/>
      <c r="CF12" s="862"/>
      <c r="CG12" s="863"/>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2"/>
    </row>
    <row r="13" spans="1:131" s="253" customFormat="1" ht="26.25" customHeight="1" x14ac:dyDescent="0.15">
      <c r="A13" s="259">
        <v>7</v>
      </c>
      <c r="B13" s="839"/>
      <c r="C13" s="840"/>
      <c r="D13" s="840"/>
      <c r="E13" s="840"/>
      <c r="F13" s="840"/>
      <c r="G13" s="840"/>
      <c r="H13" s="840"/>
      <c r="I13" s="840"/>
      <c r="J13" s="840"/>
      <c r="K13" s="840"/>
      <c r="L13" s="840"/>
      <c r="M13" s="840"/>
      <c r="N13" s="840"/>
      <c r="O13" s="840"/>
      <c r="P13" s="841"/>
      <c r="Q13" s="851"/>
      <c r="R13" s="852"/>
      <c r="S13" s="852"/>
      <c r="T13" s="852"/>
      <c r="U13" s="852"/>
      <c r="V13" s="852"/>
      <c r="W13" s="852"/>
      <c r="X13" s="852"/>
      <c r="Y13" s="852"/>
      <c r="Z13" s="852"/>
      <c r="AA13" s="852"/>
      <c r="AB13" s="852"/>
      <c r="AC13" s="852"/>
      <c r="AD13" s="852"/>
      <c r="AE13" s="853"/>
      <c r="AF13" s="854"/>
      <c r="AG13" s="855"/>
      <c r="AH13" s="855"/>
      <c r="AI13" s="855"/>
      <c r="AJ13" s="856"/>
      <c r="AK13" s="857"/>
      <c r="AL13" s="858"/>
      <c r="AM13" s="858"/>
      <c r="AN13" s="858"/>
      <c r="AO13" s="858"/>
      <c r="AP13" s="858"/>
      <c r="AQ13" s="858"/>
      <c r="AR13" s="858"/>
      <c r="AS13" s="858"/>
      <c r="AT13" s="858"/>
      <c r="AU13" s="859"/>
      <c r="AV13" s="859"/>
      <c r="AW13" s="859"/>
      <c r="AX13" s="859"/>
      <c r="AY13" s="860"/>
      <c r="AZ13" s="250"/>
      <c r="BA13" s="250"/>
      <c r="BB13" s="250"/>
      <c r="BC13" s="250"/>
      <c r="BD13" s="250"/>
      <c r="BE13" s="251"/>
      <c r="BF13" s="251"/>
      <c r="BG13" s="251"/>
      <c r="BH13" s="251"/>
      <c r="BI13" s="251"/>
      <c r="BJ13" s="251"/>
      <c r="BK13" s="251"/>
      <c r="BL13" s="251"/>
      <c r="BM13" s="251"/>
      <c r="BN13" s="251"/>
      <c r="BO13" s="251"/>
      <c r="BP13" s="251"/>
      <c r="BQ13" s="260">
        <v>7</v>
      </c>
      <c r="BR13" s="261"/>
      <c r="BS13" s="861"/>
      <c r="BT13" s="862"/>
      <c r="BU13" s="862"/>
      <c r="BV13" s="862"/>
      <c r="BW13" s="862"/>
      <c r="BX13" s="862"/>
      <c r="BY13" s="862"/>
      <c r="BZ13" s="862"/>
      <c r="CA13" s="862"/>
      <c r="CB13" s="862"/>
      <c r="CC13" s="862"/>
      <c r="CD13" s="862"/>
      <c r="CE13" s="862"/>
      <c r="CF13" s="862"/>
      <c r="CG13" s="863"/>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2"/>
    </row>
    <row r="14" spans="1:131" s="253" customFormat="1" ht="26.25" customHeight="1" x14ac:dyDescent="0.15">
      <c r="A14" s="259">
        <v>8</v>
      </c>
      <c r="B14" s="839"/>
      <c r="C14" s="840"/>
      <c r="D14" s="840"/>
      <c r="E14" s="840"/>
      <c r="F14" s="840"/>
      <c r="G14" s="840"/>
      <c r="H14" s="840"/>
      <c r="I14" s="840"/>
      <c r="J14" s="840"/>
      <c r="K14" s="840"/>
      <c r="L14" s="840"/>
      <c r="M14" s="840"/>
      <c r="N14" s="840"/>
      <c r="O14" s="840"/>
      <c r="P14" s="841"/>
      <c r="Q14" s="851"/>
      <c r="R14" s="852"/>
      <c r="S14" s="852"/>
      <c r="T14" s="852"/>
      <c r="U14" s="852"/>
      <c r="V14" s="852"/>
      <c r="W14" s="852"/>
      <c r="X14" s="852"/>
      <c r="Y14" s="852"/>
      <c r="Z14" s="852"/>
      <c r="AA14" s="852"/>
      <c r="AB14" s="852"/>
      <c r="AC14" s="852"/>
      <c r="AD14" s="852"/>
      <c r="AE14" s="853"/>
      <c r="AF14" s="854"/>
      <c r="AG14" s="855"/>
      <c r="AH14" s="855"/>
      <c r="AI14" s="855"/>
      <c r="AJ14" s="856"/>
      <c r="AK14" s="857"/>
      <c r="AL14" s="858"/>
      <c r="AM14" s="858"/>
      <c r="AN14" s="858"/>
      <c r="AO14" s="858"/>
      <c r="AP14" s="858"/>
      <c r="AQ14" s="858"/>
      <c r="AR14" s="858"/>
      <c r="AS14" s="858"/>
      <c r="AT14" s="858"/>
      <c r="AU14" s="859"/>
      <c r="AV14" s="859"/>
      <c r="AW14" s="859"/>
      <c r="AX14" s="859"/>
      <c r="AY14" s="860"/>
      <c r="AZ14" s="250"/>
      <c r="BA14" s="250"/>
      <c r="BB14" s="250"/>
      <c r="BC14" s="250"/>
      <c r="BD14" s="250"/>
      <c r="BE14" s="251"/>
      <c r="BF14" s="251"/>
      <c r="BG14" s="251"/>
      <c r="BH14" s="251"/>
      <c r="BI14" s="251"/>
      <c r="BJ14" s="251"/>
      <c r="BK14" s="251"/>
      <c r="BL14" s="251"/>
      <c r="BM14" s="251"/>
      <c r="BN14" s="251"/>
      <c r="BO14" s="251"/>
      <c r="BP14" s="251"/>
      <c r="BQ14" s="260">
        <v>8</v>
      </c>
      <c r="BR14" s="261"/>
      <c r="BS14" s="861"/>
      <c r="BT14" s="862"/>
      <c r="BU14" s="862"/>
      <c r="BV14" s="862"/>
      <c r="BW14" s="862"/>
      <c r="BX14" s="862"/>
      <c r="BY14" s="862"/>
      <c r="BZ14" s="862"/>
      <c r="CA14" s="862"/>
      <c r="CB14" s="862"/>
      <c r="CC14" s="862"/>
      <c r="CD14" s="862"/>
      <c r="CE14" s="862"/>
      <c r="CF14" s="862"/>
      <c r="CG14" s="863"/>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2"/>
    </row>
    <row r="15" spans="1:131" s="253" customFormat="1" ht="26.25" customHeight="1" x14ac:dyDescent="0.15">
      <c r="A15" s="259">
        <v>9</v>
      </c>
      <c r="B15" s="839"/>
      <c r="C15" s="840"/>
      <c r="D15" s="840"/>
      <c r="E15" s="840"/>
      <c r="F15" s="840"/>
      <c r="G15" s="840"/>
      <c r="H15" s="840"/>
      <c r="I15" s="840"/>
      <c r="J15" s="840"/>
      <c r="K15" s="840"/>
      <c r="L15" s="840"/>
      <c r="M15" s="840"/>
      <c r="N15" s="840"/>
      <c r="O15" s="840"/>
      <c r="P15" s="841"/>
      <c r="Q15" s="851"/>
      <c r="R15" s="852"/>
      <c r="S15" s="852"/>
      <c r="T15" s="852"/>
      <c r="U15" s="852"/>
      <c r="V15" s="852"/>
      <c r="W15" s="852"/>
      <c r="X15" s="852"/>
      <c r="Y15" s="852"/>
      <c r="Z15" s="852"/>
      <c r="AA15" s="852"/>
      <c r="AB15" s="852"/>
      <c r="AC15" s="852"/>
      <c r="AD15" s="852"/>
      <c r="AE15" s="853"/>
      <c r="AF15" s="854"/>
      <c r="AG15" s="855"/>
      <c r="AH15" s="855"/>
      <c r="AI15" s="855"/>
      <c r="AJ15" s="856"/>
      <c r="AK15" s="857"/>
      <c r="AL15" s="858"/>
      <c r="AM15" s="858"/>
      <c r="AN15" s="858"/>
      <c r="AO15" s="858"/>
      <c r="AP15" s="858"/>
      <c r="AQ15" s="858"/>
      <c r="AR15" s="858"/>
      <c r="AS15" s="858"/>
      <c r="AT15" s="858"/>
      <c r="AU15" s="859"/>
      <c r="AV15" s="859"/>
      <c r="AW15" s="859"/>
      <c r="AX15" s="859"/>
      <c r="AY15" s="860"/>
      <c r="AZ15" s="250"/>
      <c r="BA15" s="250"/>
      <c r="BB15" s="250"/>
      <c r="BC15" s="250"/>
      <c r="BD15" s="250"/>
      <c r="BE15" s="251"/>
      <c r="BF15" s="251"/>
      <c r="BG15" s="251"/>
      <c r="BH15" s="251"/>
      <c r="BI15" s="251"/>
      <c r="BJ15" s="251"/>
      <c r="BK15" s="251"/>
      <c r="BL15" s="251"/>
      <c r="BM15" s="251"/>
      <c r="BN15" s="251"/>
      <c r="BO15" s="251"/>
      <c r="BP15" s="251"/>
      <c r="BQ15" s="260">
        <v>9</v>
      </c>
      <c r="BR15" s="261"/>
      <c r="BS15" s="861"/>
      <c r="BT15" s="862"/>
      <c r="BU15" s="862"/>
      <c r="BV15" s="862"/>
      <c r="BW15" s="862"/>
      <c r="BX15" s="862"/>
      <c r="BY15" s="862"/>
      <c r="BZ15" s="862"/>
      <c r="CA15" s="862"/>
      <c r="CB15" s="862"/>
      <c r="CC15" s="862"/>
      <c r="CD15" s="862"/>
      <c r="CE15" s="862"/>
      <c r="CF15" s="862"/>
      <c r="CG15" s="863"/>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2"/>
    </row>
    <row r="16" spans="1:131" s="253" customFormat="1" ht="26.25" customHeight="1" x14ac:dyDescent="0.15">
      <c r="A16" s="259">
        <v>10</v>
      </c>
      <c r="B16" s="839"/>
      <c r="C16" s="840"/>
      <c r="D16" s="840"/>
      <c r="E16" s="840"/>
      <c r="F16" s="840"/>
      <c r="G16" s="840"/>
      <c r="H16" s="840"/>
      <c r="I16" s="840"/>
      <c r="J16" s="840"/>
      <c r="K16" s="840"/>
      <c r="L16" s="840"/>
      <c r="M16" s="840"/>
      <c r="N16" s="840"/>
      <c r="O16" s="840"/>
      <c r="P16" s="841"/>
      <c r="Q16" s="851"/>
      <c r="R16" s="852"/>
      <c r="S16" s="852"/>
      <c r="T16" s="852"/>
      <c r="U16" s="852"/>
      <c r="V16" s="852"/>
      <c r="W16" s="852"/>
      <c r="X16" s="852"/>
      <c r="Y16" s="852"/>
      <c r="Z16" s="852"/>
      <c r="AA16" s="852"/>
      <c r="AB16" s="852"/>
      <c r="AC16" s="852"/>
      <c r="AD16" s="852"/>
      <c r="AE16" s="853"/>
      <c r="AF16" s="854"/>
      <c r="AG16" s="855"/>
      <c r="AH16" s="855"/>
      <c r="AI16" s="855"/>
      <c r="AJ16" s="856"/>
      <c r="AK16" s="857"/>
      <c r="AL16" s="858"/>
      <c r="AM16" s="858"/>
      <c r="AN16" s="858"/>
      <c r="AO16" s="858"/>
      <c r="AP16" s="858"/>
      <c r="AQ16" s="858"/>
      <c r="AR16" s="858"/>
      <c r="AS16" s="858"/>
      <c r="AT16" s="858"/>
      <c r="AU16" s="859"/>
      <c r="AV16" s="859"/>
      <c r="AW16" s="859"/>
      <c r="AX16" s="859"/>
      <c r="AY16" s="860"/>
      <c r="AZ16" s="250"/>
      <c r="BA16" s="250"/>
      <c r="BB16" s="250"/>
      <c r="BC16" s="250"/>
      <c r="BD16" s="250"/>
      <c r="BE16" s="251"/>
      <c r="BF16" s="251"/>
      <c r="BG16" s="251"/>
      <c r="BH16" s="251"/>
      <c r="BI16" s="251"/>
      <c r="BJ16" s="251"/>
      <c r="BK16" s="251"/>
      <c r="BL16" s="251"/>
      <c r="BM16" s="251"/>
      <c r="BN16" s="251"/>
      <c r="BO16" s="251"/>
      <c r="BP16" s="251"/>
      <c r="BQ16" s="260">
        <v>10</v>
      </c>
      <c r="BR16" s="261"/>
      <c r="BS16" s="861"/>
      <c r="BT16" s="862"/>
      <c r="BU16" s="862"/>
      <c r="BV16" s="862"/>
      <c r="BW16" s="862"/>
      <c r="BX16" s="862"/>
      <c r="BY16" s="862"/>
      <c r="BZ16" s="862"/>
      <c r="CA16" s="862"/>
      <c r="CB16" s="862"/>
      <c r="CC16" s="862"/>
      <c r="CD16" s="862"/>
      <c r="CE16" s="862"/>
      <c r="CF16" s="862"/>
      <c r="CG16" s="863"/>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2"/>
    </row>
    <row r="17" spans="1:131" s="253" customFormat="1" ht="26.25" customHeight="1" x14ac:dyDescent="0.15">
      <c r="A17" s="259">
        <v>11</v>
      </c>
      <c r="B17" s="839"/>
      <c r="C17" s="840"/>
      <c r="D17" s="840"/>
      <c r="E17" s="840"/>
      <c r="F17" s="840"/>
      <c r="G17" s="840"/>
      <c r="H17" s="840"/>
      <c r="I17" s="840"/>
      <c r="J17" s="840"/>
      <c r="K17" s="840"/>
      <c r="L17" s="840"/>
      <c r="M17" s="840"/>
      <c r="N17" s="840"/>
      <c r="O17" s="840"/>
      <c r="P17" s="841"/>
      <c r="Q17" s="851"/>
      <c r="R17" s="852"/>
      <c r="S17" s="852"/>
      <c r="T17" s="852"/>
      <c r="U17" s="852"/>
      <c r="V17" s="852"/>
      <c r="W17" s="852"/>
      <c r="X17" s="852"/>
      <c r="Y17" s="852"/>
      <c r="Z17" s="852"/>
      <c r="AA17" s="852"/>
      <c r="AB17" s="852"/>
      <c r="AC17" s="852"/>
      <c r="AD17" s="852"/>
      <c r="AE17" s="853"/>
      <c r="AF17" s="854"/>
      <c r="AG17" s="855"/>
      <c r="AH17" s="855"/>
      <c r="AI17" s="855"/>
      <c r="AJ17" s="856"/>
      <c r="AK17" s="857"/>
      <c r="AL17" s="858"/>
      <c r="AM17" s="858"/>
      <c r="AN17" s="858"/>
      <c r="AO17" s="858"/>
      <c r="AP17" s="858"/>
      <c r="AQ17" s="858"/>
      <c r="AR17" s="858"/>
      <c r="AS17" s="858"/>
      <c r="AT17" s="858"/>
      <c r="AU17" s="859"/>
      <c r="AV17" s="859"/>
      <c r="AW17" s="859"/>
      <c r="AX17" s="859"/>
      <c r="AY17" s="860"/>
      <c r="AZ17" s="250"/>
      <c r="BA17" s="250"/>
      <c r="BB17" s="250"/>
      <c r="BC17" s="250"/>
      <c r="BD17" s="250"/>
      <c r="BE17" s="251"/>
      <c r="BF17" s="251"/>
      <c r="BG17" s="251"/>
      <c r="BH17" s="251"/>
      <c r="BI17" s="251"/>
      <c r="BJ17" s="251"/>
      <c r="BK17" s="251"/>
      <c r="BL17" s="251"/>
      <c r="BM17" s="251"/>
      <c r="BN17" s="251"/>
      <c r="BO17" s="251"/>
      <c r="BP17" s="251"/>
      <c r="BQ17" s="260">
        <v>11</v>
      </c>
      <c r="BR17" s="261"/>
      <c r="BS17" s="861"/>
      <c r="BT17" s="862"/>
      <c r="BU17" s="862"/>
      <c r="BV17" s="862"/>
      <c r="BW17" s="862"/>
      <c r="BX17" s="862"/>
      <c r="BY17" s="862"/>
      <c r="BZ17" s="862"/>
      <c r="CA17" s="862"/>
      <c r="CB17" s="862"/>
      <c r="CC17" s="862"/>
      <c r="CD17" s="862"/>
      <c r="CE17" s="862"/>
      <c r="CF17" s="862"/>
      <c r="CG17" s="863"/>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2"/>
    </row>
    <row r="18" spans="1:131" s="253" customFormat="1" ht="26.25" customHeight="1" x14ac:dyDescent="0.15">
      <c r="A18" s="259">
        <v>12</v>
      </c>
      <c r="B18" s="839"/>
      <c r="C18" s="840"/>
      <c r="D18" s="840"/>
      <c r="E18" s="840"/>
      <c r="F18" s="840"/>
      <c r="G18" s="840"/>
      <c r="H18" s="840"/>
      <c r="I18" s="840"/>
      <c r="J18" s="840"/>
      <c r="K18" s="840"/>
      <c r="L18" s="840"/>
      <c r="M18" s="840"/>
      <c r="N18" s="840"/>
      <c r="O18" s="840"/>
      <c r="P18" s="841"/>
      <c r="Q18" s="851"/>
      <c r="R18" s="852"/>
      <c r="S18" s="852"/>
      <c r="T18" s="852"/>
      <c r="U18" s="852"/>
      <c r="V18" s="852"/>
      <c r="W18" s="852"/>
      <c r="X18" s="852"/>
      <c r="Y18" s="852"/>
      <c r="Z18" s="852"/>
      <c r="AA18" s="852"/>
      <c r="AB18" s="852"/>
      <c r="AC18" s="852"/>
      <c r="AD18" s="852"/>
      <c r="AE18" s="853"/>
      <c r="AF18" s="854"/>
      <c r="AG18" s="855"/>
      <c r="AH18" s="855"/>
      <c r="AI18" s="855"/>
      <c r="AJ18" s="856"/>
      <c r="AK18" s="857"/>
      <c r="AL18" s="858"/>
      <c r="AM18" s="858"/>
      <c r="AN18" s="858"/>
      <c r="AO18" s="858"/>
      <c r="AP18" s="858"/>
      <c r="AQ18" s="858"/>
      <c r="AR18" s="858"/>
      <c r="AS18" s="858"/>
      <c r="AT18" s="858"/>
      <c r="AU18" s="859"/>
      <c r="AV18" s="859"/>
      <c r="AW18" s="859"/>
      <c r="AX18" s="859"/>
      <c r="AY18" s="860"/>
      <c r="AZ18" s="250"/>
      <c r="BA18" s="250"/>
      <c r="BB18" s="250"/>
      <c r="BC18" s="250"/>
      <c r="BD18" s="250"/>
      <c r="BE18" s="251"/>
      <c r="BF18" s="251"/>
      <c r="BG18" s="251"/>
      <c r="BH18" s="251"/>
      <c r="BI18" s="251"/>
      <c r="BJ18" s="251"/>
      <c r="BK18" s="251"/>
      <c r="BL18" s="251"/>
      <c r="BM18" s="251"/>
      <c r="BN18" s="251"/>
      <c r="BO18" s="251"/>
      <c r="BP18" s="251"/>
      <c r="BQ18" s="260">
        <v>12</v>
      </c>
      <c r="BR18" s="261"/>
      <c r="BS18" s="861"/>
      <c r="BT18" s="862"/>
      <c r="BU18" s="862"/>
      <c r="BV18" s="862"/>
      <c r="BW18" s="862"/>
      <c r="BX18" s="862"/>
      <c r="BY18" s="862"/>
      <c r="BZ18" s="862"/>
      <c r="CA18" s="862"/>
      <c r="CB18" s="862"/>
      <c r="CC18" s="862"/>
      <c r="CD18" s="862"/>
      <c r="CE18" s="862"/>
      <c r="CF18" s="862"/>
      <c r="CG18" s="863"/>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2"/>
    </row>
    <row r="19" spans="1:131" s="253" customFormat="1" ht="26.25" customHeight="1" x14ac:dyDescent="0.15">
      <c r="A19" s="259">
        <v>13</v>
      </c>
      <c r="B19" s="839"/>
      <c r="C19" s="840"/>
      <c r="D19" s="840"/>
      <c r="E19" s="840"/>
      <c r="F19" s="840"/>
      <c r="G19" s="840"/>
      <c r="H19" s="840"/>
      <c r="I19" s="840"/>
      <c r="J19" s="840"/>
      <c r="K19" s="840"/>
      <c r="L19" s="840"/>
      <c r="M19" s="840"/>
      <c r="N19" s="840"/>
      <c r="O19" s="840"/>
      <c r="P19" s="841"/>
      <c r="Q19" s="851"/>
      <c r="R19" s="852"/>
      <c r="S19" s="852"/>
      <c r="T19" s="852"/>
      <c r="U19" s="852"/>
      <c r="V19" s="852"/>
      <c r="W19" s="852"/>
      <c r="X19" s="852"/>
      <c r="Y19" s="852"/>
      <c r="Z19" s="852"/>
      <c r="AA19" s="852"/>
      <c r="AB19" s="852"/>
      <c r="AC19" s="852"/>
      <c r="AD19" s="852"/>
      <c r="AE19" s="853"/>
      <c r="AF19" s="854"/>
      <c r="AG19" s="855"/>
      <c r="AH19" s="855"/>
      <c r="AI19" s="855"/>
      <c r="AJ19" s="856"/>
      <c r="AK19" s="857"/>
      <c r="AL19" s="858"/>
      <c r="AM19" s="858"/>
      <c r="AN19" s="858"/>
      <c r="AO19" s="858"/>
      <c r="AP19" s="858"/>
      <c r="AQ19" s="858"/>
      <c r="AR19" s="858"/>
      <c r="AS19" s="858"/>
      <c r="AT19" s="858"/>
      <c r="AU19" s="859"/>
      <c r="AV19" s="859"/>
      <c r="AW19" s="859"/>
      <c r="AX19" s="859"/>
      <c r="AY19" s="860"/>
      <c r="AZ19" s="250"/>
      <c r="BA19" s="250"/>
      <c r="BB19" s="250"/>
      <c r="BC19" s="250"/>
      <c r="BD19" s="250"/>
      <c r="BE19" s="251"/>
      <c r="BF19" s="251"/>
      <c r="BG19" s="251"/>
      <c r="BH19" s="251"/>
      <c r="BI19" s="251"/>
      <c r="BJ19" s="251"/>
      <c r="BK19" s="251"/>
      <c r="BL19" s="251"/>
      <c r="BM19" s="251"/>
      <c r="BN19" s="251"/>
      <c r="BO19" s="251"/>
      <c r="BP19" s="251"/>
      <c r="BQ19" s="260">
        <v>13</v>
      </c>
      <c r="BR19" s="261"/>
      <c r="BS19" s="861"/>
      <c r="BT19" s="862"/>
      <c r="BU19" s="862"/>
      <c r="BV19" s="862"/>
      <c r="BW19" s="862"/>
      <c r="BX19" s="862"/>
      <c r="BY19" s="862"/>
      <c r="BZ19" s="862"/>
      <c r="CA19" s="862"/>
      <c r="CB19" s="862"/>
      <c r="CC19" s="862"/>
      <c r="CD19" s="862"/>
      <c r="CE19" s="862"/>
      <c r="CF19" s="862"/>
      <c r="CG19" s="863"/>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2"/>
    </row>
    <row r="20" spans="1:131" s="253" customFormat="1" ht="26.25" customHeight="1" x14ac:dyDescent="0.15">
      <c r="A20" s="259">
        <v>14</v>
      </c>
      <c r="B20" s="839"/>
      <c r="C20" s="840"/>
      <c r="D20" s="840"/>
      <c r="E20" s="840"/>
      <c r="F20" s="840"/>
      <c r="G20" s="840"/>
      <c r="H20" s="840"/>
      <c r="I20" s="840"/>
      <c r="J20" s="840"/>
      <c r="K20" s="840"/>
      <c r="L20" s="840"/>
      <c r="M20" s="840"/>
      <c r="N20" s="840"/>
      <c r="O20" s="840"/>
      <c r="P20" s="841"/>
      <c r="Q20" s="851"/>
      <c r="R20" s="852"/>
      <c r="S20" s="852"/>
      <c r="T20" s="852"/>
      <c r="U20" s="852"/>
      <c r="V20" s="852"/>
      <c r="W20" s="852"/>
      <c r="X20" s="852"/>
      <c r="Y20" s="852"/>
      <c r="Z20" s="852"/>
      <c r="AA20" s="852"/>
      <c r="AB20" s="852"/>
      <c r="AC20" s="852"/>
      <c r="AD20" s="852"/>
      <c r="AE20" s="853"/>
      <c r="AF20" s="854"/>
      <c r="AG20" s="855"/>
      <c r="AH20" s="855"/>
      <c r="AI20" s="855"/>
      <c r="AJ20" s="856"/>
      <c r="AK20" s="857"/>
      <c r="AL20" s="858"/>
      <c r="AM20" s="858"/>
      <c r="AN20" s="858"/>
      <c r="AO20" s="858"/>
      <c r="AP20" s="858"/>
      <c r="AQ20" s="858"/>
      <c r="AR20" s="858"/>
      <c r="AS20" s="858"/>
      <c r="AT20" s="858"/>
      <c r="AU20" s="859"/>
      <c r="AV20" s="859"/>
      <c r="AW20" s="859"/>
      <c r="AX20" s="859"/>
      <c r="AY20" s="860"/>
      <c r="AZ20" s="250"/>
      <c r="BA20" s="250"/>
      <c r="BB20" s="250"/>
      <c r="BC20" s="250"/>
      <c r="BD20" s="250"/>
      <c r="BE20" s="251"/>
      <c r="BF20" s="251"/>
      <c r="BG20" s="251"/>
      <c r="BH20" s="251"/>
      <c r="BI20" s="251"/>
      <c r="BJ20" s="251"/>
      <c r="BK20" s="251"/>
      <c r="BL20" s="251"/>
      <c r="BM20" s="251"/>
      <c r="BN20" s="251"/>
      <c r="BO20" s="251"/>
      <c r="BP20" s="251"/>
      <c r="BQ20" s="260">
        <v>14</v>
      </c>
      <c r="BR20" s="261"/>
      <c r="BS20" s="861"/>
      <c r="BT20" s="862"/>
      <c r="BU20" s="862"/>
      <c r="BV20" s="862"/>
      <c r="BW20" s="862"/>
      <c r="BX20" s="862"/>
      <c r="BY20" s="862"/>
      <c r="BZ20" s="862"/>
      <c r="CA20" s="862"/>
      <c r="CB20" s="862"/>
      <c r="CC20" s="862"/>
      <c r="CD20" s="862"/>
      <c r="CE20" s="862"/>
      <c r="CF20" s="862"/>
      <c r="CG20" s="863"/>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2"/>
    </row>
    <row r="21" spans="1:131" s="253" customFormat="1" ht="26.25" customHeight="1" thickBot="1" x14ac:dyDescent="0.2">
      <c r="A21" s="259">
        <v>15</v>
      </c>
      <c r="B21" s="839"/>
      <c r="C21" s="840"/>
      <c r="D21" s="840"/>
      <c r="E21" s="840"/>
      <c r="F21" s="840"/>
      <c r="G21" s="840"/>
      <c r="H21" s="840"/>
      <c r="I21" s="840"/>
      <c r="J21" s="840"/>
      <c r="K21" s="840"/>
      <c r="L21" s="840"/>
      <c r="M21" s="840"/>
      <c r="N21" s="840"/>
      <c r="O21" s="840"/>
      <c r="P21" s="841"/>
      <c r="Q21" s="851"/>
      <c r="R21" s="852"/>
      <c r="S21" s="852"/>
      <c r="T21" s="852"/>
      <c r="U21" s="852"/>
      <c r="V21" s="852"/>
      <c r="W21" s="852"/>
      <c r="X21" s="852"/>
      <c r="Y21" s="852"/>
      <c r="Z21" s="852"/>
      <c r="AA21" s="852"/>
      <c r="AB21" s="852"/>
      <c r="AC21" s="852"/>
      <c r="AD21" s="852"/>
      <c r="AE21" s="853"/>
      <c r="AF21" s="854"/>
      <c r="AG21" s="855"/>
      <c r="AH21" s="855"/>
      <c r="AI21" s="855"/>
      <c r="AJ21" s="856"/>
      <c r="AK21" s="857"/>
      <c r="AL21" s="858"/>
      <c r="AM21" s="858"/>
      <c r="AN21" s="858"/>
      <c r="AO21" s="858"/>
      <c r="AP21" s="858"/>
      <c r="AQ21" s="858"/>
      <c r="AR21" s="858"/>
      <c r="AS21" s="858"/>
      <c r="AT21" s="858"/>
      <c r="AU21" s="859"/>
      <c r="AV21" s="859"/>
      <c r="AW21" s="859"/>
      <c r="AX21" s="859"/>
      <c r="AY21" s="860"/>
      <c r="AZ21" s="250"/>
      <c r="BA21" s="250"/>
      <c r="BB21" s="250"/>
      <c r="BC21" s="250"/>
      <c r="BD21" s="250"/>
      <c r="BE21" s="251"/>
      <c r="BF21" s="251"/>
      <c r="BG21" s="251"/>
      <c r="BH21" s="251"/>
      <c r="BI21" s="251"/>
      <c r="BJ21" s="251"/>
      <c r="BK21" s="251"/>
      <c r="BL21" s="251"/>
      <c r="BM21" s="251"/>
      <c r="BN21" s="251"/>
      <c r="BO21" s="251"/>
      <c r="BP21" s="251"/>
      <c r="BQ21" s="260">
        <v>15</v>
      </c>
      <c r="BR21" s="261"/>
      <c r="BS21" s="861"/>
      <c r="BT21" s="862"/>
      <c r="BU21" s="862"/>
      <c r="BV21" s="862"/>
      <c r="BW21" s="862"/>
      <c r="BX21" s="862"/>
      <c r="BY21" s="862"/>
      <c r="BZ21" s="862"/>
      <c r="CA21" s="862"/>
      <c r="CB21" s="862"/>
      <c r="CC21" s="862"/>
      <c r="CD21" s="862"/>
      <c r="CE21" s="862"/>
      <c r="CF21" s="862"/>
      <c r="CG21" s="863"/>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2"/>
    </row>
    <row r="22" spans="1:131" s="253" customFormat="1" ht="26.25" customHeight="1" x14ac:dyDescent="0.15">
      <c r="A22" s="259">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54"/>
      <c r="AG22" s="855"/>
      <c r="AH22" s="855"/>
      <c r="AI22" s="855"/>
      <c r="AJ22" s="856"/>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1"/>
      <c r="BF22" s="251"/>
      <c r="BG22" s="251"/>
      <c r="BH22" s="251"/>
      <c r="BI22" s="251"/>
      <c r="BJ22" s="251"/>
      <c r="BK22" s="251"/>
      <c r="BL22" s="251"/>
      <c r="BM22" s="251"/>
      <c r="BN22" s="251"/>
      <c r="BO22" s="251"/>
      <c r="BP22" s="251"/>
      <c r="BQ22" s="260">
        <v>16</v>
      </c>
      <c r="BR22" s="261"/>
      <c r="BS22" s="861"/>
      <c r="BT22" s="862"/>
      <c r="BU22" s="862"/>
      <c r="BV22" s="862"/>
      <c r="BW22" s="862"/>
      <c r="BX22" s="862"/>
      <c r="BY22" s="862"/>
      <c r="BZ22" s="862"/>
      <c r="CA22" s="862"/>
      <c r="CB22" s="862"/>
      <c r="CC22" s="862"/>
      <c r="CD22" s="862"/>
      <c r="CE22" s="862"/>
      <c r="CF22" s="862"/>
      <c r="CG22" s="863"/>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2"/>
    </row>
    <row r="23" spans="1:131" s="253" customFormat="1" ht="26.25" customHeight="1" thickBot="1" x14ac:dyDescent="0.2">
      <c r="A23" s="262" t="s">
        <v>390</v>
      </c>
      <c r="B23" s="874" t="s">
        <v>391</v>
      </c>
      <c r="C23" s="875"/>
      <c r="D23" s="875"/>
      <c r="E23" s="875"/>
      <c r="F23" s="875"/>
      <c r="G23" s="875"/>
      <c r="H23" s="875"/>
      <c r="I23" s="875"/>
      <c r="J23" s="875"/>
      <c r="K23" s="875"/>
      <c r="L23" s="875"/>
      <c r="M23" s="875"/>
      <c r="N23" s="875"/>
      <c r="O23" s="875"/>
      <c r="P23" s="876"/>
      <c r="Q23" s="877">
        <v>11724</v>
      </c>
      <c r="R23" s="878"/>
      <c r="S23" s="878"/>
      <c r="T23" s="878"/>
      <c r="U23" s="878"/>
      <c r="V23" s="878">
        <v>10353</v>
      </c>
      <c r="W23" s="878"/>
      <c r="X23" s="878"/>
      <c r="Y23" s="878"/>
      <c r="Z23" s="878"/>
      <c r="AA23" s="878">
        <v>1371</v>
      </c>
      <c r="AB23" s="878"/>
      <c r="AC23" s="878"/>
      <c r="AD23" s="878"/>
      <c r="AE23" s="879"/>
      <c r="AF23" s="880">
        <v>597</v>
      </c>
      <c r="AG23" s="878"/>
      <c r="AH23" s="878"/>
      <c r="AI23" s="878"/>
      <c r="AJ23" s="881"/>
      <c r="AK23" s="882"/>
      <c r="AL23" s="883"/>
      <c r="AM23" s="883"/>
      <c r="AN23" s="883"/>
      <c r="AO23" s="883"/>
      <c r="AP23" s="878">
        <v>5023</v>
      </c>
      <c r="AQ23" s="878"/>
      <c r="AR23" s="878"/>
      <c r="AS23" s="878"/>
      <c r="AT23" s="878"/>
      <c r="AU23" s="884"/>
      <c r="AV23" s="884"/>
      <c r="AW23" s="884"/>
      <c r="AX23" s="884"/>
      <c r="AY23" s="885"/>
      <c r="AZ23" s="893" t="s">
        <v>128</v>
      </c>
      <c r="BA23" s="894"/>
      <c r="BB23" s="894"/>
      <c r="BC23" s="894"/>
      <c r="BD23" s="895"/>
      <c r="BE23" s="251"/>
      <c r="BF23" s="251"/>
      <c r="BG23" s="251"/>
      <c r="BH23" s="251"/>
      <c r="BI23" s="251"/>
      <c r="BJ23" s="251"/>
      <c r="BK23" s="251"/>
      <c r="BL23" s="251"/>
      <c r="BM23" s="251"/>
      <c r="BN23" s="251"/>
      <c r="BO23" s="251"/>
      <c r="BP23" s="251"/>
      <c r="BQ23" s="260">
        <v>17</v>
      </c>
      <c r="BR23" s="261"/>
      <c r="BS23" s="861"/>
      <c r="BT23" s="862"/>
      <c r="BU23" s="862"/>
      <c r="BV23" s="862"/>
      <c r="BW23" s="862"/>
      <c r="BX23" s="862"/>
      <c r="BY23" s="862"/>
      <c r="BZ23" s="862"/>
      <c r="CA23" s="862"/>
      <c r="CB23" s="862"/>
      <c r="CC23" s="862"/>
      <c r="CD23" s="862"/>
      <c r="CE23" s="862"/>
      <c r="CF23" s="862"/>
      <c r="CG23" s="863"/>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2"/>
    </row>
    <row r="24" spans="1:131" s="253"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0"/>
      <c r="BA24" s="250"/>
      <c r="BB24" s="250"/>
      <c r="BC24" s="250"/>
      <c r="BD24" s="250"/>
      <c r="BE24" s="251"/>
      <c r="BF24" s="251"/>
      <c r="BG24" s="251"/>
      <c r="BH24" s="251"/>
      <c r="BI24" s="251"/>
      <c r="BJ24" s="251"/>
      <c r="BK24" s="251"/>
      <c r="BL24" s="251"/>
      <c r="BM24" s="251"/>
      <c r="BN24" s="251"/>
      <c r="BO24" s="251"/>
      <c r="BP24" s="251"/>
      <c r="BQ24" s="260">
        <v>18</v>
      </c>
      <c r="BR24" s="261"/>
      <c r="BS24" s="861"/>
      <c r="BT24" s="862"/>
      <c r="BU24" s="862"/>
      <c r="BV24" s="862"/>
      <c r="BW24" s="862"/>
      <c r="BX24" s="862"/>
      <c r="BY24" s="862"/>
      <c r="BZ24" s="862"/>
      <c r="CA24" s="862"/>
      <c r="CB24" s="862"/>
      <c r="CC24" s="862"/>
      <c r="CD24" s="862"/>
      <c r="CE24" s="862"/>
      <c r="CF24" s="862"/>
      <c r="CG24" s="863"/>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2"/>
    </row>
    <row r="25" spans="1:131" s="245" customFormat="1" ht="26.25" customHeight="1" thickBot="1" x14ac:dyDescent="0.2">
      <c r="A25" s="845" t="s">
        <v>393</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250"/>
      <c r="BK25" s="250"/>
      <c r="BL25" s="250"/>
      <c r="BM25" s="250"/>
      <c r="BN25" s="250"/>
      <c r="BO25" s="263"/>
      <c r="BP25" s="263"/>
      <c r="BQ25" s="260">
        <v>19</v>
      </c>
      <c r="BR25" s="261"/>
      <c r="BS25" s="861"/>
      <c r="BT25" s="862"/>
      <c r="BU25" s="862"/>
      <c r="BV25" s="862"/>
      <c r="BW25" s="862"/>
      <c r="BX25" s="862"/>
      <c r="BY25" s="862"/>
      <c r="BZ25" s="862"/>
      <c r="CA25" s="862"/>
      <c r="CB25" s="862"/>
      <c r="CC25" s="862"/>
      <c r="CD25" s="862"/>
      <c r="CE25" s="862"/>
      <c r="CF25" s="862"/>
      <c r="CG25" s="863"/>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4"/>
    </row>
    <row r="26" spans="1:131" s="245" customFormat="1" ht="26.25" customHeight="1" x14ac:dyDescent="0.15">
      <c r="A26" s="827" t="s">
        <v>370</v>
      </c>
      <c r="B26" s="828"/>
      <c r="C26" s="828"/>
      <c r="D26" s="828"/>
      <c r="E26" s="828"/>
      <c r="F26" s="828"/>
      <c r="G26" s="828"/>
      <c r="H26" s="828"/>
      <c r="I26" s="828"/>
      <c r="J26" s="828"/>
      <c r="K26" s="828"/>
      <c r="L26" s="828"/>
      <c r="M26" s="828"/>
      <c r="N26" s="828"/>
      <c r="O26" s="828"/>
      <c r="P26" s="829"/>
      <c r="Q26" s="804" t="s">
        <v>394</v>
      </c>
      <c r="R26" s="805"/>
      <c r="S26" s="805"/>
      <c r="T26" s="805"/>
      <c r="U26" s="806"/>
      <c r="V26" s="804" t="s">
        <v>395</v>
      </c>
      <c r="W26" s="805"/>
      <c r="X26" s="805"/>
      <c r="Y26" s="805"/>
      <c r="Z26" s="806"/>
      <c r="AA26" s="804" t="s">
        <v>396</v>
      </c>
      <c r="AB26" s="805"/>
      <c r="AC26" s="805"/>
      <c r="AD26" s="805"/>
      <c r="AE26" s="805"/>
      <c r="AF26" s="896" t="s">
        <v>397</v>
      </c>
      <c r="AG26" s="897"/>
      <c r="AH26" s="897"/>
      <c r="AI26" s="897"/>
      <c r="AJ26" s="898"/>
      <c r="AK26" s="805" t="s">
        <v>398</v>
      </c>
      <c r="AL26" s="805"/>
      <c r="AM26" s="805"/>
      <c r="AN26" s="805"/>
      <c r="AO26" s="806"/>
      <c r="AP26" s="804" t="s">
        <v>399</v>
      </c>
      <c r="AQ26" s="805"/>
      <c r="AR26" s="805"/>
      <c r="AS26" s="805"/>
      <c r="AT26" s="806"/>
      <c r="AU26" s="804" t="s">
        <v>400</v>
      </c>
      <c r="AV26" s="805"/>
      <c r="AW26" s="805"/>
      <c r="AX26" s="805"/>
      <c r="AY26" s="806"/>
      <c r="AZ26" s="804" t="s">
        <v>401</v>
      </c>
      <c r="BA26" s="805"/>
      <c r="BB26" s="805"/>
      <c r="BC26" s="805"/>
      <c r="BD26" s="806"/>
      <c r="BE26" s="804" t="s">
        <v>377</v>
      </c>
      <c r="BF26" s="805"/>
      <c r="BG26" s="805"/>
      <c r="BH26" s="805"/>
      <c r="BI26" s="816"/>
      <c r="BJ26" s="250"/>
      <c r="BK26" s="250"/>
      <c r="BL26" s="250"/>
      <c r="BM26" s="250"/>
      <c r="BN26" s="250"/>
      <c r="BO26" s="263"/>
      <c r="BP26" s="263"/>
      <c r="BQ26" s="260">
        <v>20</v>
      </c>
      <c r="BR26" s="261"/>
      <c r="BS26" s="861"/>
      <c r="BT26" s="862"/>
      <c r="BU26" s="862"/>
      <c r="BV26" s="862"/>
      <c r="BW26" s="862"/>
      <c r="BX26" s="862"/>
      <c r="BY26" s="862"/>
      <c r="BZ26" s="862"/>
      <c r="CA26" s="862"/>
      <c r="CB26" s="862"/>
      <c r="CC26" s="862"/>
      <c r="CD26" s="862"/>
      <c r="CE26" s="862"/>
      <c r="CF26" s="862"/>
      <c r="CG26" s="863"/>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4"/>
    </row>
    <row r="27" spans="1:131" s="245"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899"/>
      <c r="AG27" s="900"/>
      <c r="AH27" s="900"/>
      <c r="AI27" s="900"/>
      <c r="AJ27" s="901"/>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0"/>
      <c r="BK27" s="250"/>
      <c r="BL27" s="250"/>
      <c r="BM27" s="250"/>
      <c r="BN27" s="250"/>
      <c r="BO27" s="263"/>
      <c r="BP27" s="263"/>
      <c r="BQ27" s="260">
        <v>21</v>
      </c>
      <c r="BR27" s="261"/>
      <c r="BS27" s="861"/>
      <c r="BT27" s="862"/>
      <c r="BU27" s="862"/>
      <c r="BV27" s="862"/>
      <c r="BW27" s="862"/>
      <c r="BX27" s="862"/>
      <c r="BY27" s="862"/>
      <c r="BZ27" s="862"/>
      <c r="CA27" s="862"/>
      <c r="CB27" s="862"/>
      <c r="CC27" s="862"/>
      <c r="CD27" s="862"/>
      <c r="CE27" s="862"/>
      <c r="CF27" s="862"/>
      <c r="CG27" s="863"/>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4"/>
    </row>
    <row r="28" spans="1:131" s="245" customFormat="1" ht="26.25" customHeight="1" thickTop="1" x14ac:dyDescent="0.15">
      <c r="A28" s="264">
        <v>1</v>
      </c>
      <c r="B28" s="818" t="s">
        <v>402</v>
      </c>
      <c r="C28" s="819"/>
      <c r="D28" s="819"/>
      <c r="E28" s="819"/>
      <c r="F28" s="819"/>
      <c r="G28" s="819"/>
      <c r="H28" s="819"/>
      <c r="I28" s="819"/>
      <c r="J28" s="819"/>
      <c r="K28" s="819"/>
      <c r="L28" s="819"/>
      <c r="M28" s="819"/>
      <c r="N28" s="819"/>
      <c r="O28" s="819"/>
      <c r="P28" s="820"/>
      <c r="Q28" s="906">
        <v>2266</v>
      </c>
      <c r="R28" s="907"/>
      <c r="S28" s="907"/>
      <c r="T28" s="907"/>
      <c r="U28" s="907"/>
      <c r="V28" s="907">
        <v>2201</v>
      </c>
      <c r="W28" s="907"/>
      <c r="X28" s="907"/>
      <c r="Y28" s="907"/>
      <c r="Z28" s="907"/>
      <c r="AA28" s="907">
        <v>65</v>
      </c>
      <c r="AB28" s="907"/>
      <c r="AC28" s="907"/>
      <c r="AD28" s="907"/>
      <c r="AE28" s="908"/>
      <c r="AF28" s="909">
        <v>65</v>
      </c>
      <c r="AG28" s="907"/>
      <c r="AH28" s="907"/>
      <c r="AI28" s="907"/>
      <c r="AJ28" s="910"/>
      <c r="AK28" s="911">
        <v>221</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0"/>
      <c r="BK28" s="250"/>
      <c r="BL28" s="250"/>
      <c r="BM28" s="250"/>
      <c r="BN28" s="250"/>
      <c r="BO28" s="263"/>
      <c r="BP28" s="263"/>
      <c r="BQ28" s="260">
        <v>22</v>
      </c>
      <c r="BR28" s="261"/>
      <c r="BS28" s="861"/>
      <c r="BT28" s="862"/>
      <c r="BU28" s="862"/>
      <c r="BV28" s="862"/>
      <c r="BW28" s="862"/>
      <c r="BX28" s="862"/>
      <c r="BY28" s="862"/>
      <c r="BZ28" s="862"/>
      <c r="CA28" s="862"/>
      <c r="CB28" s="862"/>
      <c r="CC28" s="862"/>
      <c r="CD28" s="862"/>
      <c r="CE28" s="862"/>
      <c r="CF28" s="862"/>
      <c r="CG28" s="863"/>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4"/>
    </row>
    <row r="29" spans="1:131" s="245" customFormat="1" ht="26.25" customHeight="1" x14ac:dyDescent="0.15">
      <c r="A29" s="264">
        <v>2</v>
      </c>
      <c r="B29" s="839" t="s">
        <v>403</v>
      </c>
      <c r="C29" s="840"/>
      <c r="D29" s="840"/>
      <c r="E29" s="840"/>
      <c r="F29" s="840"/>
      <c r="G29" s="840"/>
      <c r="H29" s="840"/>
      <c r="I29" s="840"/>
      <c r="J29" s="840"/>
      <c r="K29" s="840"/>
      <c r="L29" s="840"/>
      <c r="M29" s="840"/>
      <c r="N29" s="840"/>
      <c r="O29" s="840"/>
      <c r="P29" s="841"/>
      <c r="Q29" s="851">
        <v>2124</v>
      </c>
      <c r="R29" s="852"/>
      <c r="S29" s="852"/>
      <c r="T29" s="852"/>
      <c r="U29" s="852"/>
      <c r="V29" s="852">
        <v>2078</v>
      </c>
      <c r="W29" s="852"/>
      <c r="X29" s="852"/>
      <c r="Y29" s="852"/>
      <c r="Z29" s="852"/>
      <c r="AA29" s="852">
        <v>46</v>
      </c>
      <c r="AB29" s="852"/>
      <c r="AC29" s="852"/>
      <c r="AD29" s="852"/>
      <c r="AE29" s="853"/>
      <c r="AF29" s="854">
        <v>46</v>
      </c>
      <c r="AG29" s="855"/>
      <c r="AH29" s="855"/>
      <c r="AI29" s="855"/>
      <c r="AJ29" s="856"/>
      <c r="AK29" s="914">
        <v>318</v>
      </c>
      <c r="AL29" s="915"/>
      <c r="AM29" s="915"/>
      <c r="AN29" s="915"/>
      <c r="AO29" s="915"/>
      <c r="AP29" s="915" t="s">
        <v>583</v>
      </c>
      <c r="AQ29" s="915"/>
      <c r="AR29" s="915"/>
      <c r="AS29" s="915"/>
      <c r="AT29" s="915"/>
      <c r="AU29" s="915" t="s">
        <v>583</v>
      </c>
      <c r="AV29" s="915"/>
      <c r="AW29" s="915"/>
      <c r="AX29" s="915"/>
      <c r="AY29" s="915"/>
      <c r="AZ29" s="916" t="s">
        <v>585</v>
      </c>
      <c r="BA29" s="916"/>
      <c r="BB29" s="916"/>
      <c r="BC29" s="916"/>
      <c r="BD29" s="916"/>
      <c r="BE29" s="912"/>
      <c r="BF29" s="912"/>
      <c r="BG29" s="912"/>
      <c r="BH29" s="912"/>
      <c r="BI29" s="913"/>
      <c r="BJ29" s="250"/>
      <c r="BK29" s="250"/>
      <c r="BL29" s="250"/>
      <c r="BM29" s="250"/>
      <c r="BN29" s="250"/>
      <c r="BO29" s="263"/>
      <c r="BP29" s="263"/>
      <c r="BQ29" s="260">
        <v>23</v>
      </c>
      <c r="BR29" s="261"/>
      <c r="BS29" s="861"/>
      <c r="BT29" s="862"/>
      <c r="BU29" s="862"/>
      <c r="BV29" s="862"/>
      <c r="BW29" s="862"/>
      <c r="BX29" s="862"/>
      <c r="BY29" s="862"/>
      <c r="BZ29" s="862"/>
      <c r="CA29" s="862"/>
      <c r="CB29" s="862"/>
      <c r="CC29" s="862"/>
      <c r="CD29" s="862"/>
      <c r="CE29" s="862"/>
      <c r="CF29" s="862"/>
      <c r="CG29" s="863"/>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4"/>
    </row>
    <row r="30" spans="1:131" s="245" customFormat="1" ht="26.25" customHeight="1" x14ac:dyDescent="0.15">
      <c r="A30" s="264">
        <v>3</v>
      </c>
      <c r="B30" s="839" t="s">
        <v>404</v>
      </c>
      <c r="C30" s="840"/>
      <c r="D30" s="840"/>
      <c r="E30" s="840"/>
      <c r="F30" s="840"/>
      <c r="G30" s="840"/>
      <c r="H30" s="840"/>
      <c r="I30" s="840"/>
      <c r="J30" s="840"/>
      <c r="K30" s="840"/>
      <c r="L30" s="840"/>
      <c r="M30" s="840"/>
      <c r="N30" s="840"/>
      <c r="O30" s="840"/>
      <c r="P30" s="841"/>
      <c r="Q30" s="851">
        <v>221</v>
      </c>
      <c r="R30" s="852"/>
      <c r="S30" s="852"/>
      <c r="T30" s="852"/>
      <c r="U30" s="852"/>
      <c r="V30" s="852">
        <v>217</v>
      </c>
      <c r="W30" s="852"/>
      <c r="X30" s="852"/>
      <c r="Y30" s="852"/>
      <c r="Z30" s="852"/>
      <c r="AA30" s="852">
        <v>4</v>
      </c>
      <c r="AB30" s="852"/>
      <c r="AC30" s="852"/>
      <c r="AD30" s="852"/>
      <c r="AE30" s="853"/>
      <c r="AF30" s="854">
        <v>4</v>
      </c>
      <c r="AG30" s="855"/>
      <c r="AH30" s="855"/>
      <c r="AI30" s="855"/>
      <c r="AJ30" s="856"/>
      <c r="AK30" s="914">
        <v>61</v>
      </c>
      <c r="AL30" s="915"/>
      <c r="AM30" s="915"/>
      <c r="AN30" s="915"/>
      <c r="AO30" s="915"/>
      <c r="AP30" s="915" t="s">
        <v>585</v>
      </c>
      <c r="AQ30" s="915"/>
      <c r="AR30" s="915"/>
      <c r="AS30" s="915"/>
      <c r="AT30" s="915"/>
      <c r="AU30" s="915" t="s">
        <v>583</v>
      </c>
      <c r="AV30" s="915"/>
      <c r="AW30" s="915"/>
      <c r="AX30" s="915"/>
      <c r="AY30" s="915"/>
      <c r="AZ30" s="916" t="s">
        <v>585</v>
      </c>
      <c r="BA30" s="916"/>
      <c r="BB30" s="916"/>
      <c r="BC30" s="916"/>
      <c r="BD30" s="916"/>
      <c r="BE30" s="912"/>
      <c r="BF30" s="912"/>
      <c r="BG30" s="912"/>
      <c r="BH30" s="912"/>
      <c r="BI30" s="913"/>
      <c r="BJ30" s="250"/>
      <c r="BK30" s="250"/>
      <c r="BL30" s="250"/>
      <c r="BM30" s="250"/>
      <c r="BN30" s="250"/>
      <c r="BO30" s="263"/>
      <c r="BP30" s="263"/>
      <c r="BQ30" s="260">
        <v>24</v>
      </c>
      <c r="BR30" s="261"/>
      <c r="BS30" s="861"/>
      <c r="BT30" s="862"/>
      <c r="BU30" s="862"/>
      <c r="BV30" s="862"/>
      <c r="BW30" s="862"/>
      <c r="BX30" s="862"/>
      <c r="BY30" s="862"/>
      <c r="BZ30" s="862"/>
      <c r="CA30" s="862"/>
      <c r="CB30" s="862"/>
      <c r="CC30" s="862"/>
      <c r="CD30" s="862"/>
      <c r="CE30" s="862"/>
      <c r="CF30" s="862"/>
      <c r="CG30" s="863"/>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4"/>
    </row>
    <row r="31" spans="1:131" s="245" customFormat="1" ht="26.25" customHeight="1" x14ac:dyDescent="0.15">
      <c r="A31" s="264">
        <v>4</v>
      </c>
      <c r="B31" s="839" t="s">
        <v>405</v>
      </c>
      <c r="C31" s="840"/>
      <c r="D31" s="840"/>
      <c r="E31" s="840"/>
      <c r="F31" s="840"/>
      <c r="G31" s="840"/>
      <c r="H31" s="840"/>
      <c r="I31" s="840"/>
      <c r="J31" s="840"/>
      <c r="K31" s="840"/>
      <c r="L31" s="840"/>
      <c r="M31" s="840"/>
      <c r="N31" s="840"/>
      <c r="O31" s="840"/>
      <c r="P31" s="841"/>
      <c r="Q31" s="851">
        <v>1023</v>
      </c>
      <c r="R31" s="852"/>
      <c r="S31" s="852"/>
      <c r="T31" s="852"/>
      <c r="U31" s="852"/>
      <c r="V31" s="852">
        <v>1008</v>
      </c>
      <c r="W31" s="852"/>
      <c r="X31" s="852"/>
      <c r="Y31" s="852"/>
      <c r="Z31" s="852"/>
      <c r="AA31" s="852">
        <v>15</v>
      </c>
      <c r="AB31" s="852"/>
      <c r="AC31" s="852"/>
      <c r="AD31" s="852"/>
      <c r="AE31" s="853"/>
      <c r="AF31" s="854">
        <v>273</v>
      </c>
      <c r="AG31" s="855"/>
      <c r="AH31" s="855"/>
      <c r="AI31" s="855"/>
      <c r="AJ31" s="856"/>
      <c r="AK31" s="914">
        <v>164</v>
      </c>
      <c r="AL31" s="915"/>
      <c r="AM31" s="915"/>
      <c r="AN31" s="915"/>
      <c r="AO31" s="915"/>
      <c r="AP31" s="915">
        <v>1033</v>
      </c>
      <c r="AQ31" s="915"/>
      <c r="AR31" s="915"/>
      <c r="AS31" s="915"/>
      <c r="AT31" s="915"/>
      <c r="AU31" s="915">
        <v>412</v>
      </c>
      <c r="AV31" s="915"/>
      <c r="AW31" s="915"/>
      <c r="AX31" s="915"/>
      <c r="AY31" s="915"/>
      <c r="AZ31" s="916" t="s">
        <v>583</v>
      </c>
      <c r="BA31" s="916"/>
      <c r="BB31" s="916"/>
      <c r="BC31" s="916"/>
      <c r="BD31" s="916"/>
      <c r="BE31" s="912" t="s">
        <v>406</v>
      </c>
      <c r="BF31" s="912"/>
      <c r="BG31" s="912"/>
      <c r="BH31" s="912"/>
      <c r="BI31" s="913"/>
      <c r="BJ31" s="250"/>
      <c r="BK31" s="250"/>
      <c r="BL31" s="250"/>
      <c r="BM31" s="250"/>
      <c r="BN31" s="250"/>
      <c r="BO31" s="263"/>
      <c r="BP31" s="263"/>
      <c r="BQ31" s="260">
        <v>25</v>
      </c>
      <c r="BR31" s="261"/>
      <c r="BS31" s="861"/>
      <c r="BT31" s="862"/>
      <c r="BU31" s="862"/>
      <c r="BV31" s="862"/>
      <c r="BW31" s="862"/>
      <c r="BX31" s="862"/>
      <c r="BY31" s="862"/>
      <c r="BZ31" s="862"/>
      <c r="CA31" s="862"/>
      <c r="CB31" s="862"/>
      <c r="CC31" s="862"/>
      <c r="CD31" s="862"/>
      <c r="CE31" s="862"/>
      <c r="CF31" s="862"/>
      <c r="CG31" s="863"/>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4"/>
    </row>
    <row r="32" spans="1:131" s="245" customFormat="1" ht="26.25" customHeight="1" x14ac:dyDescent="0.15">
      <c r="A32" s="264">
        <v>5</v>
      </c>
      <c r="B32" s="839" t="s">
        <v>407</v>
      </c>
      <c r="C32" s="840"/>
      <c r="D32" s="840"/>
      <c r="E32" s="840"/>
      <c r="F32" s="840"/>
      <c r="G32" s="840"/>
      <c r="H32" s="840"/>
      <c r="I32" s="840"/>
      <c r="J32" s="840"/>
      <c r="K32" s="840"/>
      <c r="L32" s="840"/>
      <c r="M32" s="840"/>
      <c r="N32" s="840"/>
      <c r="O32" s="840"/>
      <c r="P32" s="841"/>
      <c r="Q32" s="851">
        <v>891</v>
      </c>
      <c r="R32" s="852"/>
      <c r="S32" s="852"/>
      <c r="T32" s="852"/>
      <c r="U32" s="852"/>
      <c r="V32" s="852">
        <v>880</v>
      </c>
      <c r="W32" s="852"/>
      <c r="X32" s="852"/>
      <c r="Y32" s="852"/>
      <c r="Z32" s="852"/>
      <c r="AA32" s="852">
        <v>12</v>
      </c>
      <c r="AB32" s="852"/>
      <c r="AC32" s="852"/>
      <c r="AD32" s="852"/>
      <c r="AE32" s="853"/>
      <c r="AF32" s="854">
        <v>10</v>
      </c>
      <c r="AG32" s="855"/>
      <c r="AH32" s="855"/>
      <c r="AI32" s="855"/>
      <c r="AJ32" s="856"/>
      <c r="AK32" s="914">
        <v>258</v>
      </c>
      <c r="AL32" s="915"/>
      <c r="AM32" s="915"/>
      <c r="AN32" s="915"/>
      <c r="AO32" s="915"/>
      <c r="AP32" s="915">
        <v>3959</v>
      </c>
      <c r="AQ32" s="915"/>
      <c r="AR32" s="915"/>
      <c r="AS32" s="915"/>
      <c r="AT32" s="915"/>
      <c r="AU32" s="915">
        <v>2158</v>
      </c>
      <c r="AV32" s="915"/>
      <c r="AW32" s="915"/>
      <c r="AX32" s="915"/>
      <c r="AY32" s="915"/>
      <c r="AZ32" s="916" t="s">
        <v>586</v>
      </c>
      <c r="BA32" s="916"/>
      <c r="BB32" s="916"/>
      <c r="BC32" s="916"/>
      <c r="BD32" s="916"/>
      <c r="BE32" s="912" t="s">
        <v>408</v>
      </c>
      <c r="BF32" s="912"/>
      <c r="BG32" s="912"/>
      <c r="BH32" s="912"/>
      <c r="BI32" s="913"/>
      <c r="BJ32" s="250"/>
      <c r="BK32" s="250"/>
      <c r="BL32" s="250"/>
      <c r="BM32" s="250"/>
      <c r="BN32" s="250"/>
      <c r="BO32" s="263"/>
      <c r="BP32" s="263"/>
      <c r="BQ32" s="260">
        <v>26</v>
      </c>
      <c r="BR32" s="261"/>
      <c r="BS32" s="861"/>
      <c r="BT32" s="862"/>
      <c r="BU32" s="862"/>
      <c r="BV32" s="862"/>
      <c r="BW32" s="862"/>
      <c r="BX32" s="862"/>
      <c r="BY32" s="862"/>
      <c r="BZ32" s="862"/>
      <c r="CA32" s="862"/>
      <c r="CB32" s="862"/>
      <c r="CC32" s="862"/>
      <c r="CD32" s="862"/>
      <c r="CE32" s="862"/>
      <c r="CF32" s="862"/>
      <c r="CG32" s="863"/>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4"/>
    </row>
    <row r="33" spans="1:131" s="245" customFormat="1" ht="26.25" customHeight="1" x14ac:dyDescent="0.15">
      <c r="A33" s="264">
        <v>6</v>
      </c>
      <c r="B33" s="839" t="s">
        <v>409</v>
      </c>
      <c r="C33" s="840"/>
      <c r="D33" s="840"/>
      <c r="E33" s="840"/>
      <c r="F33" s="840"/>
      <c r="G33" s="840"/>
      <c r="H33" s="840"/>
      <c r="I33" s="840"/>
      <c r="J33" s="840"/>
      <c r="K33" s="840"/>
      <c r="L33" s="840"/>
      <c r="M33" s="840"/>
      <c r="N33" s="840"/>
      <c r="O33" s="840"/>
      <c r="P33" s="841"/>
      <c r="Q33" s="851">
        <v>61</v>
      </c>
      <c r="R33" s="852"/>
      <c r="S33" s="852"/>
      <c r="T33" s="852"/>
      <c r="U33" s="852"/>
      <c r="V33" s="852">
        <v>57</v>
      </c>
      <c r="W33" s="852"/>
      <c r="X33" s="852"/>
      <c r="Y33" s="852"/>
      <c r="Z33" s="852"/>
      <c r="AA33" s="852">
        <v>4</v>
      </c>
      <c r="AB33" s="852"/>
      <c r="AC33" s="852"/>
      <c r="AD33" s="852"/>
      <c r="AE33" s="853"/>
      <c r="AF33" s="854">
        <v>4</v>
      </c>
      <c r="AG33" s="855"/>
      <c r="AH33" s="855"/>
      <c r="AI33" s="855"/>
      <c r="AJ33" s="856"/>
      <c r="AK33" s="914">
        <v>48</v>
      </c>
      <c r="AL33" s="915"/>
      <c r="AM33" s="915"/>
      <c r="AN33" s="915"/>
      <c r="AO33" s="915"/>
      <c r="AP33" s="915">
        <v>499</v>
      </c>
      <c r="AQ33" s="915"/>
      <c r="AR33" s="915"/>
      <c r="AS33" s="915"/>
      <c r="AT33" s="915"/>
      <c r="AU33" s="915">
        <v>499</v>
      </c>
      <c r="AV33" s="915"/>
      <c r="AW33" s="915"/>
      <c r="AX33" s="915"/>
      <c r="AY33" s="915"/>
      <c r="AZ33" s="916" t="s">
        <v>583</v>
      </c>
      <c r="BA33" s="916"/>
      <c r="BB33" s="916"/>
      <c r="BC33" s="916"/>
      <c r="BD33" s="916"/>
      <c r="BE33" s="912" t="s">
        <v>410</v>
      </c>
      <c r="BF33" s="912"/>
      <c r="BG33" s="912"/>
      <c r="BH33" s="912"/>
      <c r="BI33" s="913"/>
      <c r="BJ33" s="250"/>
      <c r="BK33" s="250"/>
      <c r="BL33" s="250"/>
      <c r="BM33" s="250"/>
      <c r="BN33" s="250"/>
      <c r="BO33" s="263"/>
      <c r="BP33" s="263"/>
      <c r="BQ33" s="260">
        <v>27</v>
      </c>
      <c r="BR33" s="261"/>
      <c r="BS33" s="861"/>
      <c r="BT33" s="862"/>
      <c r="BU33" s="862"/>
      <c r="BV33" s="862"/>
      <c r="BW33" s="862"/>
      <c r="BX33" s="862"/>
      <c r="BY33" s="862"/>
      <c r="BZ33" s="862"/>
      <c r="CA33" s="862"/>
      <c r="CB33" s="862"/>
      <c r="CC33" s="862"/>
      <c r="CD33" s="862"/>
      <c r="CE33" s="862"/>
      <c r="CF33" s="862"/>
      <c r="CG33" s="863"/>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4"/>
    </row>
    <row r="34" spans="1:131" s="245" customFormat="1" ht="26.25" customHeight="1" x14ac:dyDescent="0.15">
      <c r="A34" s="264">
        <v>7</v>
      </c>
      <c r="B34" s="839" t="s">
        <v>411</v>
      </c>
      <c r="C34" s="840"/>
      <c r="D34" s="840"/>
      <c r="E34" s="840"/>
      <c r="F34" s="840"/>
      <c r="G34" s="840"/>
      <c r="H34" s="840"/>
      <c r="I34" s="840"/>
      <c r="J34" s="840"/>
      <c r="K34" s="840"/>
      <c r="L34" s="840"/>
      <c r="M34" s="840"/>
      <c r="N34" s="840"/>
      <c r="O34" s="840"/>
      <c r="P34" s="841"/>
      <c r="Q34" s="851">
        <v>53</v>
      </c>
      <c r="R34" s="852"/>
      <c r="S34" s="852"/>
      <c r="T34" s="852"/>
      <c r="U34" s="852"/>
      <c r="V34" s="852">
        <v>50</v>
      </c>
      <c r="W34" s="852"/>
      <c r="X34" s="852"/>
      <c r="Y34" s="852"/>
      <c r="Z34" s="852"/>
      <c r="AA34" s="852">
        <v>4</v>
      </c>
      <c r="AB34" s="852"/>
      <c r="AC34" s="852"/>
      <c r="AD34" s="852"/>
      <c r="AE34" s="853"/>
      <c r="AF34" s="854">
        <v>4</v>
      </c>
      <c r="AG34" s="855"/>
      <c r="AH34" s="855"/>
      <c r="AI34" s="855"/>
      <c r="AJ34" s="856"/>
      <c r="AK34" s="914">
        <v>29</v>
      </c>
      <c r="AL34" s="915"/>
      <c r="AM34" s="915"/>
      <c r="AN34" s="915"/>
      <c r="AO34" s="915"/>
      <c r="AP34" s="915">
        <v>138</v>
      </c>
      <c r="AQ34" s="915"/>
      <c r="AR34" s="915"/>
      <c r="AS34" s="915"/>
      <c r="AT34" s="915"/>
      <c r="AU34" s="915">
        <v>138</v>
      </c>
      <c r="AV34" s="915"/>
      <c r="AW34" s="915"/>
      <c r="AX34" s="915"/>
      <c r="AY34" s="915"/>
      <c r="AZ34" s="916" t="s">
        <v>587</v>
      </c>
      <c r="BA34" s="916"/>
      <c r="BB34" s="916"/>
      <c r="BC34" s="916"/>
      <c r="BD34" s="916"/>
      <c r="BE34" s="912" t="s">
        <v>408</v>
      </c>
      <c r="BF34" s="912"/>
      <c r="BG34" s="912"/>
      <c r="BH34" s="912"/>
      <c r="BI34" s="913"/>
      <c r="BJ34" s="250"/>
      <c r="BK34" s="250"/>
      <c r="BL34" s="250"/>
      <c r="BM34" s="250"/>
      <c r="BN34" s="250"/>
      <c r="BO34" s="263"/>
      <c r="BP34" s="263"/>
      <c r="BQ34" s="260">
        <v>28</v>
      </c>
      <c r="BR34" s="261"/>
      <c r="BS34" s="861"/>
      <c r="BT34" s="862"/>
      <c r="BU34" s="862"/>
      <c r="BV34" s="862"/>
      <c r="BW34" s="862"/>
      <c r="BX34" s="862"/>
      <c r="BY34" s="862"/>
      <c r="BZ34" s="862"/>
      <c r="CA34" s="862"/>
      <c r="CB34" s="862"/>
      <c r="CC34" s="862"/>
      <c r="CD34" s="862"/>
      <c r="CE34" s="862"/>
      <c r="CF34" s="862"/>
      <c r="CG34" s="863"/>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4"/>
    </row>
    <row r="35" spans="1:131" s="245" customFormat="1" ht="26.25" customHeight="1" x14ac:dyDescent="0.15">
      <c r="A35" s="264">
        <v>8</v>
      </c>
      <c r="B35" s="839"/>
      <c r="C35" s="840"/>
      <c r="D35" s="840"/>
      <c r="E35" s="840"/>
      <c r="F35" s="840"/>
      <c r="G35" s="840"/>
      <c r="H35" s="840"/>
      <c r="I35" s="840"/>
      <c r="J35" s="840"/>
      <c r="K35" s="840"/>
      <c r="L35" s="840"/>
      <c r="M35" s="840"/>
      <c r="N35" s="840"/>
      <c r="O35" s="840"/>
      <c r="P35" s="841"/>
      <c r="Q35" s="851"/>
      <c r="R35" s="852"/>
      <c r="S35" s="852"/>
      <c r="T35" s="852"/>
      <c r="U35" s="852"/>
      <c r="V35" s="852"/>
      <c r="W35" s="852"/>
      <c r="X35" s="852"/>
      <c r="Y35" s="852"/>
      <c r="Z35" s="852"/>
      <c r="AA35" s="852"/>
      <c r="AB35" s="852"/>
      <c r="AC35" s="852"/>
      <c r="AD35" s="852"/>
      <c r="AE35" s="853"/>
      <c r="AF35" s="854"/>
      <c r="AG35" s="855"/>
      <c r="AH35" s="855"/>
      <c r="AI35" s="855"/>
      <c r="AJ35" s="856"/>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0"/>
      <c r="BK35" s="250"/>
      <c r="BL35" s="250"/>
      <c r="BM35" s="250"/>
      <c r="BN35" s="250"/>
      <c r="BO35" s="263"/>
      <c r="BP35" s="263"/>
      <c r="BQ35" s="260">
        <v>29</v>
      </c>
      <c r="BR35" s="261"/>
      <c r="BS35" s="861"/>
      <c r="BT35" s="862"/>
      <c r="BU35" s="862"/>
      <c r="BV35" s="862"/>
      <c r="BW35" s="862"/>
      <c r="BX35" s="862"/>
      <c r="BY35" s="862"/>
      <c r="BZ35" s="862"/>
      <c r="CA35" s="862"/>
      <c r="CB35" s="862"/>
      <c r="CC35" s="862"/>
      <c r="CD35" s="862"/>
      <c r="CE35" s="862"/>
      <c r="CF35" s="862"/>
      <c r="CG35" s="863"/>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4"/>
    </row>
    <row r="36" spans="1:131" s="245" customFormat="1" ht="26.25" customHeight="1" x14ac:dyDescent="0.15">
      <c r="A36" s="264">
        <v>9</v>
      </c>
      <c r="B36" s="839"/>
      <c r="C36" s="840"/>
      <c r="D36" s="840"/>
      <c r="E36" s="840"/>
      <c r="F36" s="840"/>
      <c r="G36" s="840"/>
      <c r="H36" s="840"/>
      <c r="I36" s="840"/>
      <c r="J36" s="840"/>
      <c r="K36" s="840"/>
      <c r="L36" s="840"/>
      <c r="M36" s="840"/>
      <c r="N36" s="840"/>
      <c r="O36" s="840"/>
      <c r="P36" s="841"/>
      <c r="Q36" s="851"/>
      <c r="R36" s="852"/>
      <c r="S36" s="852"/>
      <c r="T36" s="852"/>
      <c r="U36" s="852"/>
      <c r="V36" s="852"/>
      <c r="W36" s="852"/>
      <c r="X36" s="852"/>
      <c r="Y36" s="852"/>
      <c r="Z36" s="852"/>
      <c r="AA36" s="852"/>
      <c r="AB36" s="852"/>
      <c r="AC36" s="852"/>
      <c r="AD36" s="852"/>
      <c r="AE36" s="853"/>
      <c r="AF36" s="854"/>
      <c r="AG36" s="855"/>
      <c r="AH36" s="855"/>
      <c r="AI36" s="855"/>
      <c r="AJ36" s="856"/>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0"/>
      <c r="BK36" s="250"/>
      <c r="BL36" s="250"/>
      <c r="BM36" s="250"/>
      <c r="BN36" s="250"/>
      <c r="BO36" s="263"/>
      <c r="BP36" s="263"/>
      <c r="BQ36" s="260">
        <v>30</v>
      </c>
      <c r="BR36" s="261"/>
      <c r="BS36" s="861"/>
      <c r="BT36" s="862"/>
      <c r="BU36" s="862"/>
      <c r="BV36" s="862"/>
      <c r="BW36" s="862"/>
      <c r="BX36" s="862"/>
      <c r="BY36" s="862"/>
      <c r="BZ36" s="862"/>
      <c r="CA36" s="862"/>
      <c r="CB36" s="862"/>
      <c r="CC36" s="862"/>
      <c r="CD36" s="862"/>
      <c r="CE36" s="862"/>
      <c r="CF36" s="862"/>
      <c r="CG36" s="863"/>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4"/>
    </row>
    <row r="37" spans="1:131" s="245" customFormat="1" ht="26.25" customHeight="1" x14ac:dyDescent="0.15">
      <c r="A37" s="264">
        <v>10</v>
      </c>
      <c r="B37" s="839"/>
      <c r="C37" s="840"/>
      <c r="D37" s="840"/>
      <c r="E37" s="840"/>
      <c r="F37" s="840"/>
      <c r="G37" s="840"/>
      <c r="H37" s="840"/>
      <c r="I37" s="840"/>
      <c r="J37" s="840"/>
      <c r="K37" s="840"/>
      <c r="L37" s="840"/>
      <c r="M37" s="840"/>
      <c r="N37" s="840"/>
      <c r="O37" s="840"/>
      <c r="P37" s="841"/>
      <c r="Q37" s="851"/>
      <c r="R37" s="852"/>
      <c r="S37" s="852"/>
      <c r="T37" s="852"/>
      <c r="U37" s="852"/>
      <c r="V37" s="852"/>
      <c r="W37" s="852"/>
      <c r="X37" s="852"/>
      <c r="Y37" s="852"/>
      <c r="Z37" s="852"/>
      <c r="AA37" s="852"/>
      <c r="AB37" s="852"/>
      <c r="AC37" s="852"/>
      <c r="AD37" s="852"/>
      <c r="AE37" s="853"/>
      <c r="AF37" s="854"/>
      <c r="AG37" s="855"/>
      <c r="AH37" s="855"/>
      <c r="AI37" s="855"/>
      <c r="AJ37" s="856"/>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0"/>
      <c r="BK37" s="250"/>
      <c r="BL37" s="250"/>
      <c r="BM37" s="250"/>
      <c r="BN37" s="250"/>
      <c r="BO37" s="263"/>
      <c r="BP37" s="263"/>
      <c r="BQ37" s="260">
        <v>31</v>
      </c>
      <c r="BR37" s="261"/>
      <c r="BS37" s="861"/>
      <c r="BT37" s="862"/>
      <c r="BU37" s="862"/>
      <c r="BV37" s="862"/>
      <c r="BW37" s="862"/>
      <c r="BX37" s="862"/>
      <c r="BY37" s="862"/>
      <c r="BZ37" s="862"/>
      <c r="CA37" s="862"/>
      <c r="CB37" s="862"/>
      <c r="CC37" s="862"/>
      <c r="CD37" s="862"/>
      <c r="CE37" s="862"/>
      <c r="CF37" s="862"/>
      <c r="CG37" s="863"/>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4"/>
    </row>
    <row r="38" spans="1:131" s="245" customFormat="1" ht="26.25" customHeight="1" x14ac:dyDescent="0.15">
      <c r="A38" s="264">
        <v>11</v>
      </c>
      <c r="B38" s="839"/>
      <c r="C38" s="840"/>
      <c r="D38" s="840"/>
      <c r="E38" s="840"/>
      <c r="F38" s="840"/>
      <c r="G38" s="840"/>
      <c r="H38" s="840"/>
      <c r="I38" s="840"/>
      <c r="J38" s="840"/>
      <c r="K38" s="840"/>
      <c r="L38" s="840"/>
      <c r="M38" s="840"/>
      <c r="N38" s="840"/>
      <c r="O38" s="840"/>
      <c r="P38" s="841"/>
      <c r="Q38" s="851"/>
      <c r="R38" s="852"/>
      <c r="S38" s="852"/>
      <c r="T38" s="852"/>
      <c r="U38" s="852"/>
      <c r="V38" s="852"/>
      <c r="W38" s="852"/>
      <c r="X38" s="852"/>
      <c r="Y38" s="852"/>
      <c r="Z38" s="852"/>
      <c r="AA38" s="852"/>
      <c r="AB38" s="852"/>
      <c r="AC38" s="852"/>
      <c r="AD38" s="852"/>
      <c r="AE38" s="853"/>
      <c r="AF38" s="854"/>
      <c r="AG38" s="855"/>
      <c r="AH38" s="855"/>
      <c r="AI38" s="855"/>
      <c r="AJ38" s="856"/>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0"/>
      <c r="BK38" s="250"/>
      <c r="BL38" s="250"/>
      <c r="BM38" s="250"/>
      <c r="BN38" s="250"/>
      <c r="BO38" s="263"/>
      <c r="BP38" s="263"/>
      <c r="BQ38" s="260">
        <v>32</v>
      </c>
      <c r="BR38" s="261"/>
      <c r="BS38" s="861"/>
      <c r="BT38" s="862"/>
      <c r="BU38" s="862"/>
      <c r="BV38" s="862"/>
      <c r="BW38" s="862"/>
      <c r="BX38" s="862"/>
      <c r="BY38" s="862"/>
      <c r="BZ38" s="862"/>
      <c r="CA38" s="862"/>
      <c r="CB38" s="862"/>
      <c r="CC38" s="862"/>
      <c r="CD38" s="862"/>
      <c r="CE38" s="862"/>
      <c r="CF38" s="862"/>
      <c r="CG38" s="863"/>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4"/>
    </row>
    <row r="39" spans="1:131" s="245" customFormat="1" ht="26.25" customHeight="1" x14ac:dyDescent="0.15">
      <c r="A39" s="264">
        <v>12</v>
      </c>
      <c r="B39" s="839"/>
      <c r="C39" s="840"/>
      <c r="D39" s="840"/>
      <c r="E39" s="840"/>
      <c r="F39" s="840"/>
      <c r="G39" s="840"/>
      <c r="H39" s="840"/>
      <c r="I39" s="840"/>
      <c r="J39" s="840"/>
      <c r="K39" s="840"/>
      <c r="L39" s="840"/>
      <c r="M39" s="840"/>
      <c r="N39" s="840"/>
      <c r="O39" s="840"/>
      <c r="P39" s="841"/>
      <c r="Q39" s="851"/>
      <c r="R39" s="852"/>
      <c r="S39" s="852"/>
      <c r="T39" s="852"/>
      <c r="U39" s="852"/>
      <c r="V39" s="852"/>
      <c r="W39" s="852"/>
      <c r="X39" s="852"/>
      <c r="Y39" s="852"/>
      <c r="Z39" s="852"/>
      <c r="AA39" s="852"/>
      <c r="AB39" s="852"/>
      <c r="AC39" s="852"/>
      <c r="AD39" s="852"/>
      <c r="AE39" s="853"/>
      <c r="AF39" s="854"/>
      <c r="AG39" s="855"/>
      <c r="AH39" s="855"/>
      <c r="AI39" s="855"/>
      <c r="AJ39" s="856"/>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0"/>
      <c r="BK39" s="250"/>
      <c r="BL39" s="250"/>
      <c r="BM39" s="250"/>
      <c r="BN39" s="250"/>
      <c r="BO39" s="263"/>
      <c r="BP39" s="263"/>
      <c r="BQ39" s="260">
        <v>33</v>
      </c>
      <c r="BR39" s="261"/>
      <c r="BS39" s="861"/>
      <c r="BT39" s="862"/>
      <c r="BU39" s="862"/>
      <c r="BV39" s="862"/>
      <c r="BW39" s="862"/>
      <c r="BX39" s="862"/>
      <c r="BY39" s="862"/>
      <c r="BZ39" s="862"/>
      <c r="CA39" s="862"/>
      <c r="CB39" s="862"/>
      <c r="CC39" s="862"/>
      <c r="CD39" s="862"/>
      <c r="CE39" s="862"/>
      <c r="CF39" s="862"/>
      <c r="CG39" s="863"/>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4"/>
    </row>
    <row r="40" spans="1:131" s="245" customFormat="1" ht="26.25" customHeight="1" x14ac:dyDescent="0.15">
      <c r="A40" s="259">
        <v>13</v>
      </c>
      <c r="B40" s="839"/>
      <c r="C40" s="840"/>
      <c r="D40" s="840"/>
      <c r="E40" s="840"/>
      <c r="F40" s="840"/>
      <c r="G40" s="840"/>
      <c r="H40" s="840"/>
      <c r="I40" s="840"/>
      <c r="J40" s="840"/>
      <c r="K40" s="840"/>
      <c r="L40" s="840"/>
      <c r="M40" s="840"/>
      <c r="N40" s="840"/>
      <c r="O40" s="840"/>
      <c r="P40" s="841"/>
      <c r="Q40" s="851"/>
      <c r="R40" s="852"/>
      <c r="S40" s="852"/>
      <c r="T40" s="852"/>
      <c r="U40" s="852"/>
      <c r="V40" s="852"/>
      <c r="W40" s="852"/>
      <c r="X40" s="852"/>
      <c r="Y40" s="852"/>
      <c r="Z40" s="852"/>
      <c r="AA40" s="852"/>
      <c r="AB40" s="852"/>
      <c r="AC40" s="852"/>
      <c r="AD40" s="852"/>
      <c r="AE40" s="853"/>
      <c r="AF40" s="854"/>
      <c r="AG40" s="855"/>
      <c r="AH40" s="855"/>
      <c r="AI40" s="855"/>
      <c r="AJ40" s="856"/>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0"/>
      <c r="BK40" s="250"/>
      <c r="BL40" s="250"/>
      <c r="BM40" s="250"/>
      <c r="BN40" s="250"/>
      <c r="BO40" s="263"/>
      <c r="BP40" s="263"/>
      <c r="BQ40" s="260">
        <v>34</v>
      </c>
      <c r="BR40" s="261"/>
      <c r="BS40" s="861"/>
      <c r="BT40" s="862"/>
      <c r="BU40" s="862"/>
      <c r="BV40" s="862"/>
      <c r="BW40" s="862"/>
      <c r="BX40" s="862"/>
      <c r="BY40" s="862"/>
      <c r="BZ40" s="862"/>
      <c r="CA40" s="862"/>
      <c r="CB40" s="862"/>
      <c r="CC40" s="862"/>
      <c r="CD40" s="862"/>
      <c r="CE40" s="862"/>
      <c r="CF40" s="862"/>
      <c r="CG40" s="863"/>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4"/>
    </row>
    <row r="41" spans="1:131" s="245" customFormat="1" ht="26.25" customHeight="1" x14ac:dyDescent="0.15">
      <c r="A41" s="259">
        <v>14</v>
      </c>
      <c r="B41" s="839"/>
      <c r="C41" s="840"/>
      <c r="D41" s="840"/>
      <c r="E41" s="840"/>
      <c r="F41" s="840"/>
      <c r="G41" s="840"/>
      <c r="H41" s="840"/>
      <c r="I41" s="840"/>
      <c r="J41" s="840"/>
      <c r="K41" s="840"/>
      <c r="L41" s="840"/>
      <c r="M41" s="840"/>
      <c r="N41" s="840"/>
      <c r="O41" s="840"/>
      <c r="P41" s="841"/>
      <c r="Q41" s="851"/>
      <c r="R41" s="852"/>
      <c r="S41" s="852"/>
      <c r="T41" s="852"/>
      <c r="U41" s="852"/>
      <c r="V41" s="852"/>
      <c r="W41" s="852"/>
      <c r="X41" s="852"/>
      <c r="Y41" s="852"/>
      <c r="Z41" s="852"/>
      <c r="AA41" s="852"/>
      <c r="AB41" s="852"/>
      <c r="AC41" s="852"/>
      <c r="AD41" s="852"/>
      <c r="AE41" s="853"/>
      <c r="AF41" s="854"/>
      <c r="AG41" s="855"/>
      <c r="AH41" s="855"/>
      <c r="AI41" s="855"/>
      <c r="AJ41" s="856"/>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0"/>
      <c r="BK41" s="250"/>
      <c r="BL41" s="250"/>
      <c r="BM41" s="250"/>
      <c r="BN41" s="250"/>
      <c r="BO41" s="263"/>
      <c r="BP41" s="263"/>
      <c r="BQ41" s="260">
        <v>35</v>
      </c>
      <c r="BR41" s="261"/>
      <c r="BS41" s="861"/>
      <c r="BT41" s="862"/>
      <c r="BU41" s="862"/>
      <c r="BV41" s="862"/>
      <c r="BW41" s="862"/>
      <c r="BX41" s="862"/>
      <c r="BY41" s="862"/>
      <c r="BZ41" s="862"/>
      <c r="CA41" s="862"/>
      <c r="CB41" s="862"/>
      <c r="CC41" s="862"/>
      <c r="CD41" s="862"/>
      <c r="CE41" s="862"/>
      <c r="CF41" s="862"/>
      <c r="CG41" s="863"/>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4"/>
    </row>
    <row r="42" spans="1:131" s="245" customFormat="1" ht="26.25" customHeight="1" x14ac:dyDescent="0.15">
      <c r="A42" s="259">
        <v>15</v>
      </c>
      <c r="B42" s="839"/>
      <c r="C42" s="840"/>
      <c r="D42" s="840"/>
      <c r="E42" s="840"/>
      <c r="F42" s="840"/>
      <c r="G42" s="840"/>
      <c r="H42" s="840"/>
      <c r="I42" s="840"/>
      <c r="J42" s="840"/>
      <c r="K42" s="840"/>
      <c r="L42" s="840"/>
      <c r="M42" s="840"/>
      <c r="N42" s="840"/>
      <c r="O42" s="840"/>
      <c r="P42" s="841"/>
      <c r="Q42" s="851"/>
      <c r="R42" s="852"/>
      <c r="S42" s="852"/>
      <c r="T42" s="852"/>
      <c r="U42" s="852"/>
      <c r="V42" s="852"/>
      <c r="W42" s="852"/>
      <c r="X42" s="852"/>
      <c r="Y42" s="852"/>
      <c r="Z42" s="852"/>
      <c r="AA42" s="852"/>
      <c r="AB42" s="852"/>
      <c r="AC42" s="852"/>
      <c r="AD42" s="852"/>
      <c r="AE42" s="853"/>
      <c r="AF42" s="854"/>
      <c r="AG42" s="855"/>
      <c r="AH42" s="855"/>
      <c r="AI42" s="855"/>
      <c r="AJ42" s="856"/>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0"/>
      <c r="BK42" s="250"/>
      <c r="BL42" s="250"/>
      <c r="BM42" s="250"/>
      <c r="BN42" s="250"/>
      <c r="BO42" s="263"/>
      <c r="BP42" s="263"/>
      <c r="BQ42" s="260">
        <v>36</v>
      </c>
      <c r="BR42" s="261"/>
      <c r="BS42" s="861"/>
      <c r="BT42" s="862"/>
      <c r="BU42" s="862"/>
      <c r="BV42" s="862"/>
      <c r="BW42" s="862"/>
      <c r="BX42" s="862"/>
      <c r="BY42" s="862"/>
      <c r="BZ42" s="862"/>
      <c r="CA42" s="862"/>
      <c r="CB42" s="862"/>
      <c r="CC42" s="862"/>
      <c r="CD42" s="862"/>
      <c r="CE42" s="862"/>
      <c r="CF42" s="862"/>
      <c r="CG42" s="863"/>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4"/>
    </row>
    <row r="43" spans="1:131" s="245" customFormat="1" ht="26.25" customHeight="1" x14ac:dyDescent="0.15">
      <c r="A43" s="259">
        <v>16</v>
      </c>
      <c r="B43" s="839"/>
      <c r="C43" s="840"/>
      <c r="D43" s="840"/>
      <c r="E43" s="840"/>
      <c r="F43" s="840"/>
      <c r="G43" s="840"/>
      <c r="H43" s="840"/>
      <c r="I43" s="840"/>
      <c r="J43" s="840"/>
      <c r="K43" s="840"/>
      <c r="L43" s="840"/>
      <c r="M43" s="840"/>
      <c r="N43" s="840"/>
      <c r="O43" s="840"/>
      <c r="P43" s="841"/>
      <c r="Q43" s="851"/>
      <c r="R43" s="852"/>
      <c r="S43" s="852"/>
      <c r="T43" s="852"/>
      <c r="U43" s="852"/>
      <c r="V43" s="852"/>
      <c r="W43" s="852"/>
      <c r="X43" s="852"/>
      <c r="Y43" s="852"/>
      <c r="Z43" s="852"/>
      <c r="AA43" s="852"/>
      <c r="AB43" s="852"/>
      <c r="AC43" s="852"/>
      <c r="AD43" s="852"/>
      <c r="AE43" s="853"/>
      <c r="AF43" s="854"/>
      <c r="AG43" s="855"/>
      <c r="AH43" s="855"/>
      <c r="AI43" s="855"/>
      <c r="AJ43" s="856"/>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0"/>
      <c r="BK43" s="250"/>
      <c r="BL43" s="250"/>
      <c r="BM43" s="250"/>
      <c r="BN43" s="250"/>
      <c r="BO43" s="263"/>
      <c r="BP43" s="263"/>
      <c r="BQ43" s="260">
        <v>37</v>
      </c>
      <c r="BR43" s="261"/>
      <c r="BS43" s="861"/>
      <c r="BT43" s="862"/>
      <c r="BU43" s="862"/>
      <c r="BV43" s="862"/>
      <c r="BW43" s="862"/>
      <c r="BX43" s="862"/>
      <c r="BY43" s="862"/>
      <c r="BZ43" s="862"/>
      <c r="CA43" s="862"/>
      <c r="CB43" s="862"/>
      <c r="CC43" s="862"/>
      <c r="CD43" s="862"/>
      <c r="CE43" s="862"/>
      <c r="CF43" s="862"/>
      <c r="CG43" s="863"/>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4"/>
    </row>
    <row r="44" spans="1:131" s="245" customFormat="1" ht="26.25" customHeight="1" x14ac:dyDescent="0.15">
      <c r="A44" s="259">
        <v>17</v>
      </c>
      <c r="B44" s="839"/>
      <c r="C44" s="840"/>
      <c r="D44" s="840"/>
      <c r="E44" s="840"/>
      <c r="F44" s="840"/>
      <c r="G44" s="840"/>
      <c r="H44" s="840"/>
      <c r="I44" s="840"/>
      <c r="J44" s="840"/>
      <c r="K44" s="840"/>
      <c r="L44" s="840"/>
      <c r="M44" s="840"/>
      <c r="N44" s="840"/>
      <c r="O44" s="840"/>
      <c r="P44" s="841"/>
      <c r="Q44" s="851"/>
      <c r="R44" s="852"/>
      <c r="S44" s="852"/>
      <c r="T44" s="852"/>
      <c r="U44" s="852"/>
      <c r="V44" s="852"/>
      <c r="W44" s="852"/>
      <c r="X44" s="852"/>
      <c r="Y44" s="852"/>
      <c r="Z44" s="852"/>
      <c r="AA44" s="852"/>
      <c r="AB44" s="852"/>
      <c r="AC44" s="852"/>
      <c r="AD44" s="852"/>
      <c r="AE44" s="853"/>
      <c r="AF44" s="854"/>
      <c r="AG44" s="855"/>
      <c r="AH44" s="855"/>
      <c r="AI44" s="855"/>
      <c r="AJ44" s="856"/>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0"/>
      <c r="BK44" s="250"/>
      <c r="BL44" s="250"/>
      <c r="BM44" s="250"/>
      <c r="BN44" s="250"/>
      <c r="BO44" s="263"/>
      <c r="BP44" s="263"/>
      <c r="BQ44" s="260">
        <v>38</v>
      </c>
      <c r="BR44" s="261"/>
      <c r="BS44" s="861"/>
      <c r="BT44" s="862"/>
      <c r="BU44" s="862"/>
      <c r="BV44" s="862"/>
      <c r="BW44" s="862"/>
      <c r="BX44" s="862"/>
      <c r="BY44" s="862"/>
      <c r="BZ44" s="862"/>
      <c r="CA44" s="862"/>
      <c r="CB44" s="862"/>
      <c r="CC44" s="862"/>
      <c r="CD44" s="862"/>
      <c r="CE44" s="862"/>
      <c r="CF44" s="862"/>
      <c r="CG44" s="863"/>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4"/>
    </row>
    <row r="45" spans="1:131" s="245" customFormat="1" ht="26.25" customHeight="1" x14ac:dyDescent="0.15">
      <c r="A45" s="259">
        <v>18</v>
      </c>
      <c r="B45" s="839"/>
      <c r="C45" s="840"/>
      <c r="D45" s="840"/>
      <c r="E45" s="840"/>
      <c r="F45" s="840"/>
      <c r="G45" s="840"/>
      <c r="H45" s="840"/>
      <c r="I45" s="840"/>
      <c r="J45" s="840"/>
      <c r="K45" s="840"/>
      <c r="L45" s="840"/>
      <c r="M45" s="840"/>
      <c r="N45" s="840"/>
      <c r="O45" s="840"/>
      <c r="P45" s="841"/>
      <c r="Q45" s="851"/>
      <c r="R45" s="852"/>
      <c r="S45" s="852"/>
      <c r="T45" s="852"/>
      <c r="U45" s="852"/>
      <c r="V45" s="852"/>
      <c r="W45" s="852"/>
      <c r="X45" s="852"/>
      <c r="Y45" s="852"/>
      <c r="Z45" s="852"/>
      <c r="AA45" s="852"/>
      <c r="AB45" s="852"/>
      <c r="AC45" s="852"/>
      <c r="AD45" s="852"/>
      <c r="AE45" s="853"/>
      <c r="AF45" s="854"/>
      <c r="AG45" s="855"/>
      <c r="AH45" s="855"/>
      <c r="AI45" s="855"/>
      <c r="AJ45" s="856"/>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0"/>
      <c r="BK45" s="250"/>
      <c r="BL45" s="250"/>
      <c r="BM45" s="250"/>
      <c r="BN45" s="250"/>
      <c r="BO45" s="263"/>
      <c r="BP45" s="263"/>
      <c r="BQ45" s="260">
        <v>39</v>
      </c>
      <c r="BR45" s="261"/>
      <c r="BS45" s="861"/>
      <c r="BT45" s="862"/>
      <c r="BU45" s="862"/>
      <c r="BV45" s="862"/>
      <c r="BW45" s="862"/>
      <c r="BX45" s="862"/>
      <c r="BY45" s="862"/>
      <c r="BZ45" s="862"/>
      <c r="CA45" s="862"/>
      <c r="CB45" s="862"/>
      <c r="CC45" s="862"/>
      <c r="CD45" s="862"/>
      <c r="CE45" s="862"/>
      <c r="CF45" s="862"/>
      <c r="CG45" s="863"/>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4"/>
    </row>
    <row r="46" spans="1:131" s="245" customFormat="1" ht="26.25" customHeight="1" x14ac:dyDescent="0.15">
      <c r="A46" s="259">
        <v>19</v>
      </c>
      <c r="B46" s="839"/>
      <c r="C46" s="840"/>
      <c r="D46" s="840"/>
      <c r="E46" s="840"/>
      <c r="F46" s="840"/>
      <c r="G46" s="840"/>
      <c r="H46" s="840"/>
      <c r="I46" s="840"/>
      <c r="J46" s="840"/>
      <c r="K46" s="840"/>
      <c r="L46" s="840"/>
      <c r="M46" s="840"/>
      <c r="N46" s="840"/>
      <c r="O46" s="840"/>
      <c r="P46" s="841"/>
      <c r="Q46" s="851"/>
      <c r="R46" s="852"/>
      <c r="S46" s="852"/>
      <c r="T46" s="852"/>
      <c r="U46" s="852"/>
      <c r="V46" s="852"/>
      <c r="W46" s="852"/>
      <c r="X46" s="852"/>
      <c r="Y46" s="852"/>
      <c r="Z46" s="852"/>
      <c r="AA46" s="852"/>
      <c r="AB46" s="852"/>
      <c r="AC46" s="852"/>
      <c r="AD46" s="852"/>
      <c r="AE46" s="853"/>
      <c r="AF46" s="854"/>
      <c r="AG46" s="855"/>
      <c r="AH46" s="855"/>
      <c r="AI46" s="855"/>
      <c r="AJ46" s="856"/>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0"/>
      <c r="BK46" s="250"/>
      <c r="BL46" s="250"/>
      <c r="BM46" s="250"/>
      <c r="BN46" s="250"/>
      <c r="BO46" s="263"/>
      <c r="BP46" s="263"/>
      <c r="BQ46" s="260">
        <v>40</v>
      </c>
      <c r="BR46" s="261"/>
      <c r="BS46" s="861"/>
      <c r="BT46" s="862"/>
      <c r="BU46" s="862"/>
      <c r="BV46" s="862"/>
      <c r="BW46" s="862"/>
      <c r="BX46" s="862"/>
      <c r="BY46" s="862"/>
      <c r="BZ46" s="862"/>
      <c r="CA46" s="862"/>
      <c r="CB46" s="862"/>
      <c r="CC46" s="862"/>
      <c r="CD46" s="862"/>
      <c r="CE46" s="862"/>
      <c r="CF46" s="862"/>
      <c r="CG46" s="863"/>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4"/>
    </row>
    <row r="47" spans="1:131" s="245" customFormat="1" ht="26.25" customHeight="1" x14ac:dyDescent="0.15">
      <c r="A47" s="259">
        <v>20</v>
      </c>
      <c r="B47" s="839"/>
      <c r="C47" s="840"/>
      <c r="D47" s="840"/>
      <c r="E47" s="840"/>
      <c r="F47" s="840"/>
      <c r="G47" s="840"/>
      <c r="H47" s="840"/>
      <c r="I47" s="840"/>
      <c r="J47" s="840"/>
      <c r="K47" s="840"/>
      <c r="L47" s="840"/>
      <c r="M47" s="840"/>
      <c r="N47" s="840"/>
      <c r="O47" s="840"/>
      <c r="P47" s="841"/>
      <c r="Q47" s="851"/>
      <c r="R47" s="852"/>
      <c r="S47" s="852"/>
      <c r="T47" s="852"/>
      <c r="U47" s="852"/>
      <c r="V47" s="852"/>
      <c r="W47" s="852"/>
      <c r="X47" s="852"/>
      <c r="Y47" s="852"/>
      <c r="Z47" s="852"/>
      <c r="AA47" s="852"/>
      <c r="AB47" s="852"/>
      <c r="AC47" s="852"/>
      <c r="AD47" s="852"/>
      <c r="AE47" s="853"/>
      <c r="AF47" s="854"/>
      <c r="AG47" s="855"/>
      <c r="AH47" s="855"/>
      <c r="AI47" s="855"/>
      <c r="AJ47" s="856"/>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0"/>
      <c r="BK47" s="250"/>
      <c r="BL47" s="250"/>
      <c r="BM47" s="250"/>
      <c r="BN47" s="250"/>
      <c r="BO47" s="263"/>
      <c r="BP47" s="263"/>
      <c r="BQ47" s="260">
        <v>41</v>
      </c>
      <c r="BR47" s="261"/>
      <c r="BS47" s="861"/>
      <c r="BT47" s="862"/>
      <c r="BU47" s="862"/>
      <c r="BV47" s="862"/>
      <c r="BW47" s="862"/>
      <c r="BX47" s="862"/>
      <c r="BY47" s="862"/>
      <c r="BZ47" s="862"/>
      <c r="CA47" s="862"/>
      <c r="CB47" s="862"/>
      <c r="CC47" s="862"/>
      <c r="CD47" s="862"/>
      <c r="CE47" s="862"/>
      <c r="CF47" s="862"/>
      <c r="CG47" s="863"/>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4"/>
    </row>
    <row r="48" spans="1:131" s="245" customFormat="1" ht="26.25" customHeight="1" x14ac:dyDescent="0.15">
      <c r="A48" s="259">
        <v>21</v>
      </c>
      <c r="B48" s="839"/>
      <c r="C48" s="840"/>
      <c r="D48" s="840"/>
      <c r="E48" s="840"/>
      <c r="F48" s="840"/>
      <c r="G48" s="840"/>
      <c r="H48" s="840"/>
      <c r="I48" s="840"/>
      <c r="J48" s="840"/>
      <c r="K48" s="840"/>
      <c r="L48" s="840"/>
      <c r="M48" s="840"/>
      <c r="N48" s="840"/>
      <c r="O48" s="840"/>
      <c r="P48" s="841"/>
      <c r="Q48" s="851"/>
      <c r="R48" s="852"/>
      <c r="S48" s="852"/>
      <c r="T48" s="852"/>
      <c r="U48" s="852"/>
      <c r="V48" s="852"/>
      <c r="W48" s="852"/>
      <c r="X48" s="852"/>
      <c r="Y48" s="852"/>
      <c r="Z48" s="852"/>
      <c r="AA48" s="852"/>
      <c r="AB48" s="852"/>
      <c r="AC48" s="852"/>
      <c r="AD48" s="852"/>
      <c r="AE48" s="853"/>
      <c r="AF48" s="854"/>
      <c r="AG48" s="855"/>
      <c r="AH48" s="855"/>
      <c r="AI48" s="855"/>
      <c r="AJ48" s="856"/>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0"/>
      <c r="BK48" s="250"/>
      <c r="BL48" s="250"/>
      <c r="BM48" s="250"/>
      <c r="BN48" s="250"/>
      <c r="BO48" s="263"/>
      <c r="BP48" s="263"/>
      <c r="BQ48" s="260">
        <v>42</v>
      </c>
      <c r="BR48" s="261"/>
      <c r="BS48" s="861"/>
      <c r="BT48" s="862"/>
      <c r="BU48" s="862"/>
      <c r="BV48" s="862"/>
      <c r="BW48" s="862"/>
      <c r="BX48" s="862"/>
      <c r="BY48" s="862"/>
      <c r="BZ48" s="862"/>
      <c r="CA48" s="862"/>
      <c r="CB48" s="862"/>
      <c r="CC48" s="862"/>
      <c r="CD48" s="862"/>
      <c r="CE48" s="862"/>
      <c r="CF48" s="862"/>
      <c r="CG48" s="863"/>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4"/>
    </row>
    <row r="49" spans="1:131" s="245" customFormat="1" ht="26.25" customHeight="1" x14ac:dyDescent="0.15">
      <c r="A49" s="259">
        <v>22</v>
      </c>
      <c r="B49" s="839"/>
      <c r="C49" s="840"/>
      <c r="D49" s="840"/>
      <c r="E49" s="840"/>
      <c r="F49" s="840"/>
      <c r="G49" s="840"/>
      <c r="H49" s="840"/>
      <c r="I49" s="840"/>
      <c r="J49" s="840"/>
      <c r="K49" s="840"/>
      <c r="L49" s="840"/>
      <c r="M49" s="840"/>
      <c r="N49" s="840"/>
      <c r="O49" s="840"/>
      <c r="P49" s="841"/>
      <c r="Q49" s="851"/>
      <c r="R49" s="852"/>
      <c r="S49" s="852"/>
      <c r="T49" s="852"/>
      <c r="U49" s="852"/>
      <c r="V49" s="852"/>
      <c r="W49" s="852"/>
      <c r="X49" s="852"/>
      <c r="Y49" s="852"/>
      <c r="Z49" s="852"/>
      <c r="AA49" s="852"/>
      <c r="AB49" s="852"/>
      <c r="AC49" s="852"/>
      <c r="AD49" s="852"/>
      <c r="AE49" s="853"/>
      <c r="AF49" s="854"/>
      <c r="AG49" s="855"/>
      <c r="AH49" s="855"/>
      <c r="AI49" s="855"/>
      <c r="AJ49" s="856"/>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0"/>
      <c r="BK49" s="250"/>
      <c r="BL49" s="250"/>
      <c r="BM49" s="250"/>
      <c r="BN49" s="250"/>
      <c r="BO49" s="263"/>
      <c r="BP49" s="263"/>
      <c r="BQ49" s="260">
        <v>43</v>
      </c>
      <c r="BR49" s="261"/>
      <c r="BS49" s="861"/>
      <c r="BT49" s="862"/>
      <c r="BU49" s="862"/>
      <c r="BV49" s="862"/>
      <c r="BW49" s="862"/>
      <c r="BX49" s="862"/>
      <c r="BY49" s="862"/>
      <c r="BZ49" s="862"/>
      <c r="CA49" s="862"/>
      <c r="CB49" s="862"/>
      <c r="CC49" s="862"/>
      <c r="CD49" s="862"/>
      <c r="CE49" s="862"/>
      <c r="CF49" s="862"/>
      <c r="CG49" s="863"/>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4"/>
    </row>
    <row r="50" spans="1:131" s="245" customFormat="1" ht="26.25" customHeight="1" x14ac:dyDescent="0.15">
      <c r="A50" s="259">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54"/>
      <c r="AG50" s="855"/>
      <c r="AH50" s="855"/>
      <c r="AI50" s="855"/>
      <c r="AJ50" s="856"/>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0"/>
      <c r="BK50" s="250"/>
      <c r="BL50" s="250"/>
      <c r="BM50" s="250"/>
      <c r="BN50" s="250"/>
      <c r="BO50" s="263"/>
      <c r="BP50" s="263"/>
      <c r="BQ50" s="260">
        <v>44</v>
      </c>
      <c r="BR50" s="261"/>
      <c r="BS50" s="861"/>
      <c r="BT50" s="862"/>
      <c r="BU50" s="862"/>
      <c r="BV50" s="862"/>
      <c r="BW50" s="862"/>
      <c r="BX50" s="862"/>
      <c r="BY50" s="862"/>
      <c r="BZ50" s="862"/>
      <c r="CA50" s="862"/>
      <c r="CB50" s="862"/>
      <c r="CC50" s="862"/>
      <c r="CD50" s="862"/>
      <c r="CE50" s="862"/>
      <c r="CF50" s="862"/>
      <c r="CG50" s="863"/>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4"/>
    </row>
    <row r="51" spans="1:131" s="245" customFormat="1" ht="26.25" customHeight="1" x14ac:dyDescent="0.15">
      <c r="A51" s="259">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54"/>
      <c r="AG51" s="855"/>
      <c r="AH51" s="855"/>
      <c r="AI51" s="855"/>
      <c r="AJ51" s="856"/>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0"/>
      <c r="BK51" s="250"/>
      <c r="BL51" s="250"/>
      <c r="BM51" s="250"/>
      <c r="BN51" s="250"/>
      <c r="BO51" s="263"/>
      <c r="BP51" s="263"/>
      <c r="BQ51" s="260">
        <v>45</v>
      </c>
      <c r="BR51" s="261"/>
      <c r="BS51" s="861"/>
      <c r="BT51" s="862"/>
      <c r="BU51" s="862"/>
      <c r="BV51" s="862"/>
      <c r="BW51" s="862"/>
      <c r="BX51" s="862"/>
      <c r="BY51" s="862"/>
      <c r="BZ51" s="862"/>
      <c r="CA51" s="862"/>
      <c r="CB51" s="862"/>
      <c r="CC51" s="862"/>
      <c r="CD51" s="862"/>
      <c r="CE51" s="862"/>
      <c r="CF51" s="862"/>
      <c r="CG51" s="863"/>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4"/>
    </row>
    <row r="52" spans="1:131" s="245" customFormat="1" ht="26.25" customHeight="1" x14ac:dyDescent="0.15">
      <c r="A52" s="259">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54"/>
      <c r="AG52" s="855"/>
      <c r="AH52" s="855"/>
      <c r="AI52" s="855"/>
      <c r="AJ52" s="856"/>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0"/>
      <c r="BK52" s="250"/>
      <c r="BL52" s="250"/>
      <c r="BM52" s="250"/>
      <c r="BN52" s="250"/>
      <c r="BO52" s="263"/>
      <c r="BP52" s="263"/>
      <c r="BQ52" s="260">
        <v>46</v>
      </c>
      <c r="BR52" s="261"/>
      <c r="BS52" s="861"/>
      <c r="BT52" s="862"/>
      <c r="BU52" s="862"/>
      <c r="BV52" s="862"/>
      <c r="BW52" s="862"/>
      <c r="BX52" s="862"/>
      <c r="BY52" s="862"/>
      <c r="BZ52" s="862"/>
      <c r="CA52" s="862"/>
      <c r="CB52" s="862"/>
      <c r="CC52" s="862"/>
      <c r="CD52" s="862"/>
      <c r="CE52" s="862"/>
      <c r="CF52" s="862"/>
      <c r="CG52" s="863"/>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4"/>
    </row>
    <row r="53" spans="1:131" s="245" customFormat="1" ht="26.25" customHeight="1" x14ac:dyDescent="0.15">
      <c r="A53" s="259">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54"/>
      <c r="AG53" s="855"/>
      <c r="AH53" s="855"/>
      <c r="AI53" s="855"/>
      <c r="AJ53" s="856"/>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0"/>
      <c r="BK53" s="250"/>
      <c r="BL53" s="250"/>
      <c r="BM53" s="250"/>
      <c r="BN53" s="250"/>
      <c r="BO53" s="263"/>
      <c r="BP53" s="263"/>
      <c r="BQ53" s="260">
        <v>47</v>
      </c>
      <c r="BR53" s="261"/>
      <c r="BS53" s="861"/>
      <c r="BT53" s="862"/>
      <c r="BU53" s="862"/>
      <c r="BV53" s="862"/>
      <c r="BW53" s="862"/>
      <c r="BX53" s="862"/>
      <c r="BY53" s="862"/>
      <c r="BZ53" s="862"/>
      <c r="CA53" s="862"/>
      <c r="CB53" s="862"/>
      <c r="CC53" s="862"/>
      <c r="CD53" s="862"/>
      <c r="CE53" s="862"/>
      <c r="CF53" s="862"/>
      <c r="CG53" s="863"/>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4"/>
    </row>
    <row r="54" spans="1:131" s="245" customFormat="1" ht="26.25" customHeight="1" x14ac:dyDescent="0.15">
      <c r="A54" s="259">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54"/>
      <c r="AG54" s="855"/>
      <c r="AH54" s="855"/>
      <c r="AI54" s="855"/>
      <c r="AJ54" s="856"/>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0"/>
      <c r="BK54" s="250"/>
      <c r="BL54" s="250"/>
      <c r="BM54" s="250"/>
      <c r="BN54" s="250"/>
      <c r="BO54" s="263"/>
      <c r="BP54" s="263"/>
      <c r="BQ54" s="260">
        <v>48</v>
      </c>
      <c r="BR54" s="261"/>
      <c r="BS54" s="861"/>
      <c r="BT54" s="862"/>
      <c r="BU54" s="862"/>
      <c r="BV54" s="862"/>
      <c r="BW54" s="862"/>
      <c r="BX54" s="862"/>
      <c r="BY54" s="862"/>
      <c r="BZ54" s="862"/>
      <c r="CA54" s="862"/>
      <c r="CB54" s="862"/>
      <c r="CC54" s="862"/>
      <c r="CD54" s="862"/>
      <c r="CE54" s="862"/>
      <c r="CF54" s="862"/>
      <c r="CG54" s="863"/>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4"/>
    </row>
    <row r="55" spans="1:131" s="245" customFormat="1" ht="26.25" customHeight="1" x14ac:dyDescent="0.15">
      <c r="A55" s="259">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54"/>
      <c r="AG55" s="855"/>
      <c r="AH55" s="855"/>
      <c r="AI55" s="855"/>
      <c r="AJ55" s="856"/>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0"/>
      <c r="BK55" s="250"/>
      <c r="BL55" s="250"/>
      <c r="BM55" s="250"/>
      <c r="BN55" s="250"/>
      <c r="BO55" s="263"/>
      <c r="BP55" s="263"/>
      <c r="BQ55" s="260">
        <v>49</v>
      </c>
      <c r="BR55" s="261"/>
      <c r="BS55" s="861"/>
      <c r="BT55" s="862"/>
      <c r="BU55" s="862"/>
      <c r="BV55" s="862"/>
      <c r="BW55" s="862"/>
      <c r="BX55" s="862"/>
      <c r="BY55" s="862"/>
      <c r="BZ55" s="862"/>
      <c r="CA55" s="862"/>
      <c r="CB55" s="862"/>
      <c r="CC55" s="862"/>
      <c r="CD55" s="862"/>
      <c r="CE55" s="862"/>
      <c r="CF55" s="862"/>
      <c r="CG55" s="863"/>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4"/>
    </row>
    <row r="56" spans="1:131" s="245" customFormat="1" ht="26.25" customHeight="1" x14ac:dyDescent="0.15">
      <c r="A56" s="259">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54"/>
      <c r="AG56" s="855"/>
      <c r="AH56" s="855"/>
      <c r="AI56" s="855"/>
      <c r="AJ56" s="856"/>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0"/>
      <c r="BK56" s="250"/>
      <c r="BL56" s="250"/>
      <c r="BM56" s="250"/>
      <c r="BN56" s="250"/>
      <c r="BO56" s="263"/>
      <c r="BP56" s="263"/>
      <c r="BQ56" s="260">
        <v>50</v>
      </c>
      <c r="BR56" s="261"/>
      <c r="BS56" s="861"/>
      <c r="BT56" s="862"/>
      <c r="BU56" s="862"/>
      <c r="BV56" s="862"/>
      <c r="BW56" s="862"/>
      <c r="BX56" s="862"/>
      <c r="BY56" s="862"/>
      <c r="BZ56" s="862"/>
      <c r="CA56" s="862"/>
      <c r="CB56" s="862"/>
      <c r="CC56" s="862"/>
      <c r="CD56" s="862"/>
      <c r="CE56" s="862"/>
      <c r="CF56" s="862"/>
      <c r="CG56" s="863"/>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4"/>
    </row>
    <row r="57" spans="1:131" s="245" customFormat="1" ht="26.25" customHeight="1" x14ac:dyDescent="0.15">
      <c r="A57" s="259">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54"/>
      <c r="AG57" s="855"/>
      <c r="AH57" s="855"/>
      <c r="AI57" s="855"/>
      <c r="AJ57" s="856"/>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0"/>
      <c r="BK57" s="250"/>
      <c r="BL57" s="250"/>
      <c r="BM57" s="250"/>
      <c r="BN57" s="250"/>
      <c r="BO57" s="263"/>
      <c r="BP57" s="263"/>
      <c r="BQ57" s="260">
        <v>51</v>
      </c>
      <c r="BR57" s="261"/>
      <c r="BS57" s="861"/>
      <c r="BT57" s="862"/>
      <c r="BU57" s="862"/>
      <c r="BV57" s="862"/>
      <c r="BW57" s="862"/>
      <c r="BX57" s="862"/>
      <c r="BY57" s="862"/>
      <c r="BZ57" s="862"/>
      <c r="CA57" s="862"/>
      <c r="CB57" s="862"/>
      <c r="CC57" s="862"/>
      <c r="CD57" s="862"/>
      <c r="CE57" s="862"/>
      <c r="CF57" s="862"/>
      <c r="CG57" s="863"/>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4"/>
    </row>
    <row r="58" spans="1:131" s="245" customFormat="1" ht="26.25" customHeight="1" x14ac:dyDescent="0.15">
      <c r="A58" s="259">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54"/>
      <c r="AG58" s="855"/>
      <c r="AH58" s="855"/>
      <c r="AI58" s="855"/>
      <c r="AJ58" s="856"/>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0"/>
      <c r="BK58" s="250"/>
      <c r="BL58" s="250"/>
      <c r="BM58" s="250"/>
      <c r="BN58" s="250"/>
      <c r="BO58" s="263"/>
      <c r="BP58" s="263"/>
      <c r="BQ58" s="260">
        <v>52</v>
      </c>
      <c r="BR58" s="261"/>
      <c r="BS58" s="861"/>
      <c r="BT58" s="862"/>
      <c r="BU58" s="862"/>
      <c r="BV58" s="862"/>
      <c r="BW58" s="862"/>
      <c r="BX58" s="862"/>
      <c r="BY58" s="862"/>
      <c r="BZ58" s="862"/>
      <c r="CA58" s="862"/>
      <c r="CB58" s="862"/>
      <c r="CC58" s="862"/>
      <c r="CD58" s="862"/>
      <c r="CE58" s="862"/>
      <c r="CF58" s="862"/>
      <c r="CG58" s="863"/>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4"/>
    </row>
    <row r="59" spans="1:131" s="245" customFormat="1" ht="26.25" customHeight="1" x14ac:dyDescent="0.15">
      <c r="A59" s="259">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54"/>
      <c r="AG59" s="855"/>
      <c r="AH59" s="855"/>
      <c r="AI59" s="855"/>
      <c r="AJ59" s="856"/>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0"/>
      <c r="BK59" s="250"/>
      <c r="BL59" s="250"/>
      <c r="BM59" s="250"/>
      <c r="BN59" s="250"/>
      <c r="BO59" s="263"/>
      <c r="BP59" s="263"/>
      <c r="BQ59" s="260">
        <v>53</v>
      </c>
      <c r="BR59" s="261"/>
      <c r="BS59" s="861"/>
      <c r="BT59" s="862"/>
      <c r="BU59" s="862"/>
      <c r="BV59" s="862"/>
      <c r="BW59" s="862"/>
      <c r="BX59" s="862"/>
      <c r="BY59" s="862"/>
      <c r="BZ59" s="862"/>
      <c r="CA59" s="862"/>
      <c r="CB59" s="862"/>
      <c r="CC59" s="862"/>
      <c r="CD59" s="862"/>
      <c r="CE59" s="862"/>
      <c r="CF59" s="862"/>
      <c r="CG59" s="863"/>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4"/>
    </row>
    <row r="60" spans="1:131" s="245" customFormat="1" ht="26.25" customHeight="1" x14ac:dyDescent="0.15">
      <c r="A60" s="259">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54"/>
      <c r="AG60" s="855"/>
      <c r="AH60" s="855"/>
      <c r="AI60" s="855"/>
      <c r="AJ60" s="856"/>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0"/>
      <c r="BK60" s="250"/>
      <c r="BL60" s="250"/>
      <c r="BM60" s="250"/>
      <c r="BN60" s="250"/>
      <c r="BO60" s="263"/>
      <c r="BP60" s="263"/>
      <c r="BQ60" s="260">
        <v>54</v>
      </c>
      <c r="BR60" s="261"/>
      <c r="BS60" s="861"/>
      <c r="BT60" s="862"/>
      <c r="BU60" s="862"/>
      <c r="BV60" s="862"/>
      <c r="BW60" s="862"/>
      <c r="BX60" s="862"/>
      <c r="BY60" s="862"/>
      <c r="BZ60" s="862"/>
      <c r="CA60" s="862"/>
      <c r="CB60" s="862"/>
      <c r="CC60" s="862"/>
      <c r="CD60" s="862"/>
      <c r="CE60" s="862"/>
      <c r="CF60" s="862"/>
      <c r="CG60" s="863"/>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4"/>
    </row>
    <row r="61" spans="1:131" s="245" customFormat="1" ht="26.25" customHeight="1" thickBot="1" x14ac:dyDescent="0.2">
      <c r="A61" s="259">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54"/>
      <c r="AG61" s="855"/>
      <c r="AH61" s="855"/>
      <c r="AI61" s="855"/>
      <c r="AJ61" s="856"/>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0"/>
      <c r="BK61" s="250"/>
      <c r="BL61" s="250"/>
      <c r="BM61" s="250"/>
      <c r="BN61" s="250"/>
      <c r="BO61" s="263"/>
      <c r="BP61" s="263"/>
      <c r="BQ61" s="260">
        <v>55</v>
      </c>
      <c r="BR61" s="261"/>
      <c r="BS61" s="861"/>
      <c r="BT61" s="862"/>
      <c r="BU61" s="862"/>
      <c r="BV61" s="862"/>
      <c r="BW61" s="862"/>
      <c r="BX61" s="862"/>
      <c r="BY61" s="862"/>
      <c r="BZ61" s="862"/>
      <c r="CA61" s="862"/>
      <c r="CB61" s="862"/>
      <c r="CC61" s="862"/>
      <c r="CD61" s="862"/>
      <c r="CE61" s="862"/>
      <c r="CF61" s="862"/>
      <c r="CG61" s="863"/>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4"/>
    </row>
    <row r="62" spans="1:131" s="245" customFormat="1" ht="26.25" customHeight="1" x14ac:dyDescent="0.15">
      <c r="A62" s="259">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54"/>
      <c r="AG62" s="855"/>
      <c r="AH62" s="855"/>
      <c r="AI62" s="855"/>
      <c r="AJ62" s="856"/>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35" t="s">
        <v>412</v>
      </c>
      <c r="BK62" s="890"/>
      <c r="BL62" s="890"/>
      <c r="BM62" s="890"/>
      <c r="BN62" s="891"/>
      <c r="BO62" s="263"/>
      <c r="BP62" s="263"/>
      <c r="BQ62" s="260">
        <v>56</v>
      </c>
      <c r="BR62" s="261"/>
      <c r="BS62" s="861"/>
      <c r="BT62" s="862"/>
      <c r="BU62" s="862"/>
      <c r="BV62" s="862"/>
      <c r="BW62" s="862"/>
      <c r="BX62" s="862"/>
      <c r="BY62" s="862"/>
      <c r="BZ62" s="862"/>
      <c r="CA62" s="862"/>
      <c r="CB62" s="862"/>
      <c r="CC62" s="862"/>
      <c r="CD62" s="862"/>
      <c r="CE62" s="862"/>
      <c r="CF62" s="862"/>
      <c r="CG62" s="863"/>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4"/>
    </row>
    <row r="63" spans="1:131" s="245" customFormat="1" ht="26.25" customHeight="1" thickBot="1" x14ac:dyDescent="0.2">
      <c r="A63" s="262" t="s">
        <v>390</v>
      </c>
      <c r="B63" s="874" t="s">
        <v>413</v>
      </c>
      <c r="C63" s="875"/>
      <c r="D63" s="875"/>
      <c r="E63" s="875"/>
      <c r="F63" s="875"/>
      <c r="G63" s="875"/>
      <c r="H63" s="875"/>
      <c r="I63" s="875"/>
      <c r="J63" s="875"/>
      <c r="K63" s="875"/>
      <c r="L63" s="875"/>
      <c r="M63" s="875"/>
      <c r="N63" s="875"/>
      <c r="O63" s="875"/>
      <c r="P63" s="876"/>
      <c r="Q63" s="929"/>
      <c r="R63" s="930"/>
      <c r="S63" s="930"/>
      <c r="T63" s="930"/>
      <c r="U63" s="930"/>
      <c r="V63" s="930"/>
      <c r="W63" s="930"/>
      <c r="X63" s="930"/>
      <c r="Y63" s="930"/>
      <c r="Z63" s="930"/>
      <c r="AA63" s="930"/>
      <c r="AB63" s="930"/>
      <c r="AC63" s="930"/>
      <c r="AD63" s="930"/>
      <c r="AE63" s="931"/>
      <c r="AF63" s="932">
        <v>406</v>
      </c>
      <c r="AG63" s="922"/>
      <c r="AH63" s="922"/>
      <c r="AI63" s="922"/>
      <c r="AJ63" s="933"/>
      <c r="AK63" s="934"/>
      <c r="AL63" s="930"/>
      <c r="AM63" s="930"/>
      <c r="AN63" s="930"/>
      <c r="AO63" s="930"/>
      <c r="AP63" s="922">
        <v>5630</v>
      </c>
      <c r="AQ63" s="922"/>
      <c r="AR63" s="922"/>
      <c r="AS63" s="922"/>
      <c r="AT63" s="922"/>
      <c r="AU63" s="922">
        <v>3207</v>
      </c>
      <c r="AV63" s="922"/>
      <c r="AW63" s="922"/>
      <c r="AX63" s="922"/>
      <c r="AY63" s="922"/>
      <c r="AZ63" s="923"/>
      <c r="BA63" s="923"/>
      <c r="BB63" s="923"/>
      <c r="BC63" s="923"/>
      <c r="BD63" s="923"/>
      <c r="BE63" s="924" t="s">
        <v>588</v>
      </c>
      <c r="BF63" s="924"/>
      <c r="BG63" s="924"/>
      <c r="BH63" s="924"/>
      <c r="BI63" s="925"/>
      <c r="BJ63" s="926" t="s">
        <v>128</v>
      </c>
      <c r="BK63" s="927"/>
      <c r="BL63" s="927"/>
      <c r="BM63" s="927"/>
      <c r="BN63" s="928"/>
      <c r="BO63" s="263"/>
      <c r="BP63" s="263"/>
      <c r="BQ63" s="260">
        <v>57</v>
      </c>
      <c r="BR63" s="261"/>
      <c r="BS63" s="861"/>
      <c r="BT63" s="862"/>
      <c r="BU63" s="862"/>
      <c r="BV63" s="862"/>
      <c r="BW63" s="862"/>
      <c r="BX63" s="862"/>
      <c r="BY63" s="862"/>
      <c r="BZ63" s="862"/>
      <c r="CA63" s="862"/>
      <c r="CB63" s="862"/>
      <c r="CC63" s="862"/>
      <c r="CD63" s="862"/>
      <c r="CE63" s="862"/>
      <c r="CF63" s="862"/>
      <c r="CG63" s="863"/>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61"/>
      <c r="BT64" s="862"/>
      <c r="BU64" s="862"/>
      <c r="BV64" s="862"/>
      <c r="BW64" s="862"/>
      <c r="BX64" s="862"/>
      <c r="BY64" s="862"/>
      <c r="BZ64" s="862"/>
      <c r="CA64" s="862"/>
      <c r="CB64" s="862"/>
      <c r="CC64" s="862"/>
      <c r="CD64" s="862"/>
      <c r="CE64" s="862"/>
      <c r="CF64" s="862"/>
      <c r="CG64" s="863"/>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4"/>
    </row>
    <row r="65" spans="1:131" s="245" customFormat="1" ht="26.25" customHeight="1" thickBot="1" x14ac:dyDescent="0.2">
      <c r="A65" s="250" t="s">
        <v>414</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61"/>
      <c r="BT65" s="862"/>
      <c r="BU65" s="862"/>
      <c r="BV65" s="862"/>
      <c r="BW65" s="862"/>
      <c r="BX65" s="862"/>
      <c r="BY65" s="862"/>
      <c r="BZ65" s="862"/>
      <c r="CA65" s="862"/>
      <c r="CB65" s="862"/>
      <c r="CC65" s="862"/>
      <c r="CD65" s="862"/>
      <c r="CE65" s="862"/>
      <c r="CF65" s="862"/>
      <c r="CG65" s="863"/>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4"/>
    </row>
    <row r="66" spans="1:131" s="245" customFormat="1" ht="26.25" customHeight="1" x14ac:dyDescent="0.15">
      <c r="A66" s="827" t="s">
        <v>415</v>
      </c>
      <c r="B66" s="828"/>
      <c r="C66" s="828"/>
      <c r="D66" s="828"/>
      <c r="E66" s="828"/>
      <c r="F66" s="828"/>
      <c r="G66" s="828"/>
      <c r="H66" s="828"/>
      <c r="I66" s="828"/>
      <c r="J66" s="828"/>
      <c r="K66" s="828"/>
      <c r="L66" s="828"/>
      <c r="M66" s="828"/>
      <c r="N66" s="828"/>
      <c r="O66" s="828"/>
      <c r="P66" s="829"/>
      <c r="Q66" s="804" t="s">
        <v>416</v>
      </c>
      <c r="R66" s="805"/>
      <c r="S66" s="805"/>
      <c r="T66" s="805"/>
      <c r="U66" s="806"/>
      <c r="V66" s="804" t="s">
        <v>417</v>
      </c>
      <c r="W66" s="805"/>
      <c r="X66" s="805"/>
      <c r="Y66" s="805"/>
      <c r="Z66" s="806"/>
      <c r="AA66" s="804" t="s">
        <v>418</v>
      </c>
      <c r="AB66" s="805"/>
      <c r="AC66" s="805"/>
      <c r="AD66" s="805"/>
      <c r="AE66" s="806"/>
      <c r="AF66" s="947" t="s">
        <v>397</v>
      </c>
      <c r="AG66" s="897"/>
      <c r="AH66" s="897"/>
      <c r="AI66" s="897"/>
      <c r="AJ66" s="948"/>
      <c r="AK66" s="804" t="s">
        <v>419</v>
      </c>
      <c r="AL66" s="828"/>
      <c r="AM66" s="828"/>
      <c r="AN66" s="828"/>
      <c r="AO66" s="829"/>
      <c r="AP66" s="804" t="s">
        <v>399</v>
      </c>
      <c r="AQ66" s="805"/>
      <c r="AR66" s="805"/>
      <c r="AS66" s="805"/>
      <c r="AT66" s="806"/>
      <c r="AU66" s="804" t="s">
        <v>420</v>
      </c>
      <c r="AV66" s="805"/>
      <c r="AW66" s="805"/>
      <c r="AX66" s="805"/>
      <c r="AY66" s="806"/>
      <c r="AZ66" s="804" t="s">
        <v>377</v>
      </c>
      <c r="BA66" s="805"/>
      <c r="BB66" s="805"/>
      <c r="BC66" s="805"/>
      <c r="BD66" s="816"/>
      <c r="BE66" s="263"/>
      <c r="BF66" s="263"/>
      <c r="BG66" s="263"/>
      <c r="BH66" s="263"/>
      <c r="BI66" s="263"/>
      <c r="BJ66" s="263"/>
      <c r="BK66" s="263"/>
      <c r="BL66" s="263"/>
      <c r="BM66" s="263"/>
      <c r="BN66" s="263"/>
      <c r="BO66" s="263"/>
      <c r="BP66" s="263"/>
      <c r="BQ66" s="260">
        <v>60</v>
      </c>
      <c r="BR66" s="265"/>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6"/>
      <c r="DW66" s="937"/>
      <c r="DX66" s="937"/>
      <c r="DY66" s="937"/>
      <c r="DZ66" s="938"/>
      <c r="EA66" s="244"/>
    </row>
    <row r="67" spans="1:131" s="245"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9"/>
      <c r="AG67" s="900"/>
      <c r="AH67" s="900"/>
      <c r="AI67" s="900"/>
      <c r="AJ67" s="950"/>
      <c r="AK67" s="951"/>
      <c r="AL67" s="831"/>
      <c r="AM67" s="831"/>
      <c r="AN67" s="831"/>
      <c r="AO67" s="832"/>
      <c r="AP67" s="807"/>
      <c r="AQ67" s="808"/>
      <c r="AR67" s="808"/>
      <c r="AS67" s="808"/>
      <c r="AT67" s="809"/>
      <c r="AU67" s="807"/>
      <c r="AV67" s="808"/>
      <c r="AW67" s="808"/>
      <c r="AX67" s="808"/>
      <c r="AY67" s="809"/>
      <c r="AZ67" s="807"/>
      <c r="BA67" s="808"/>
      <c r="BB67" s="808"/>
      <c r="BC67" s="808"/>
      <c r="BD67" s="817"/>
      <c r="BE67" s="263"/>
      <c r="BF67" s="263"/>
      <c r="BG67" s="263"/>
      <c r="BH67" s="263"/>
      <c r="BI67" s="263"/>
      <c r="BJ67" s="263"/>
      <c r="BK67" s="263"/>
      <c r="BL67" s="263"/>
      <c r="BM67" s="263"/>
      <c r="BN67" s="263"/>
      <c r="BO67" s="263"/>
      <c r="BP67" s="263"/>
      <c r="BQ67" s="260">
        <v>61</v>
      </c>
      <c r="BR67" s="265"/>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6"/>
      <c r="DW67" s="937"/>
      <c r="DX67" s="937"/>
      <c r="DY67" s="937"/>
      <c r="DZ67" s="938"/>
      <c r="EA67" s="244"/>
    </row>
    <row r="68" spans="1:131" s="245" customFormat="1" ht="26.25" customHeight="1" thickTop="1" x14ac:dyDescent="0.15">
      <c r="A68" s="256">
        <v>1</v>
      </c>
      <c r="B68" s="801" t="s">
        <v>589</v>
      </c>
      <c r="C68" s="802"/>
      <c r="D68" s="802"/>
      <c r="E68" s="802"/>
      <c r="F68" s="802"/>
      <c r="G68" s="802"/>
      <c r="H68" s="802"/>
      <c r="I68" s="802"/>
      <c r="J68" s="802"/>
      <c r="K68" s="802"/>
      <c r="L68" s="802"/>
      <c r="M68" s="802"/>
      <c r="N68" s="802"/>
      <c r="O68" s="802"/>
      <c r="P68" s="803"/>
      <c r="Q68" s="945">
        <v>2148</v>
      </c>
      <c r="R68" s="946"/>
      <c r="S68" s="946"/>
      <c r="T68" s="946"/>
      <c r="U68" s="946"/>
      <c r="V68" s="946">
        <v>2131</v>
      </c>
      <c r="W68" s="946"/>
      <c r="X68" s="946"/>
      <c r="Y68" s="946"/>
      <c r="Z68" s="946"/>
      <c r="AA68" s="946">
        <v>17</v>
      </c>
      <c r="AB68" s="946"/>
      <c r="AC68" s="946"/>
      <c r="AD68" s="946"/>
      <c r="AE68" s="946"/>
      <c r="AF68" s="946">
        <v>17</v>
      </c>
      <c r="AG68" s="946"/>
      <c r="AH68" s="946"/>
      <c r="AI68" s="946"/>
      <c r="AJ68" s="946"/>
      <c r="AK68" s="946">
        <v>74</v>
      </c>
      <c r="AL68" s="946"/>
      <c r="AM68" s="946"/>
      <c r="AN68" s="946"/>
      <c r="AO68" s="946"/>
      <c r="AP68" s="946">
        <v>1092</v>
      </c>
      <c r="AQ68" s="946"/>
      <c r="AR68" s="946"/>
      <c r="AS68" s="946"/>
      <c r="AT68" s="946"/>
      <c r="AU68" s="946">
        <v>114</v>
      </c>
      <c r="AV68" s="946"/>
      <c r="AW68" s="946"/>
      <c r="AX68" s="946"/>
      <c r="AY68" s="946"/>
      <c r="AZ68" s="954"/>
      <c r="BA68" s="954"/>
      <c r="BB68" s="954"/>
      <c r="BC68" s="954"/>
      <c r="BD68" s="955"/>
      <c r="BE68" s="263"/>
      <c r="BF68" s="263"/>
      <c r="BG68" s="263"/>
      <c r="BH68" s="263"/>
      <c r="BI68" s="263"/>
      <c r="BJ68" s="263"/>
      <c r="BK68" s="263"/>
      <c r="BL68" s="263"/>
      <c r="BM68" s="263"/>
      <c r="BN68" s="263"/>
      <c r="BO68" s="263"/>
      <c r="BP68" s="263"/>
      <c r="BQ68" s="260">
        <v>62</v>
      </c>
      <c r="BR68" s="265"/>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6"/>
      <c r="DW68" s="937"/>
      <c r="DX68" s="937"/>
      <c r="DY68" s="937"/>
      <c r="DZ68" s="938"/>
      <c r="EA68" s="244"/>
    </row>
    <row r="69" spans="1:131" s="245" customFormat="1" ht="26.25" customHeight="1" x14ac:dyDescent="0.15">
      <c r="A69" s="259">
        <v>2</v>
      </c>
      <c r="B69" s="798" t="s">
        <v>590</v>
      </c>
      <c r="C69" s="799"/>
      <c r="D69" s="799"/>
      <c r="E69" s="799"/>
      <c r="F69" s="799"/>
      <c r="G69" s="799"/>
      <c r="H69" s="799"/>
      <c r="I69" s="799"/>
      <c r="J69" s="799"/>
      <c r="K69" s="799"/>
      <c r="L69" s="799"/>
      <c r="M69" s="799"/>
      <c r="N69" s="799"/>
      <c r="O69" s="799"/>
      <c r="P69" s="800"/>
      <c r="Q69" s="956">
        <v>2997</v>
      </c>
      <c r="R69" s="915"/>
      <c r="S69" s="915"/>
      <c r="T69" s="915"/>
      <c r="U69" s="915"/>
      <c r="V69" s="915">
        <v>3236</v>
      </c>
      <c r="W69" s="915"/>
      <c r="X69" s="915"/>
      <c r="Y69" s="915"/>
      <c r="Z69" s="915"/>
      <c r="AA69" s="915">
        <v>-239</v>
      </c>
      <c r="AB69" s="915"/>
      <c r="AC69" s="915"/>
      <c r="AD69" s="915"/>
      <c r="AE69" s="915"/>
      <c r="AF69" s="915">
        <v>514</v>
      </c>
      <c r="AG69" s="915"/>
      <c r="AH69" s="915"/>
      <c r="AI69" s="915"/>
      <c r="AJ69" s="915"/>
      <c r="AK69" s="915">
        <v>475</v>
      </c>
      <c r="AL69" s="915"/>
      <c r="AM69" s="915"/>
      <c r="AN69" s="915"/>
      <c r="AO69" s="915"/>
      <c r="AP69" s="915">
        <v>2244</v>
      </c>
      <c r="AQ69" s="915"/>
      <c r="AR69" s="915"/>
      <c r="AS69" s="915"/>
      <c r="AT69" s="915"/>
      <c r="AU69" s="915">
        <v>1347</v>
      </c>
      <c r="AV69" s="915"/>
      <c r="AW69" s="915"/>
      <c r="AX69" s="915"/>
      <c r="AY69" s="915"/>
      <c r="AZ69" s="952"/>
      <c r="BA69" s="952"/>
      <c r="BB69" s="952"/>
      <c r="BC69" s="952"/>
      <c r="BD69" s="953"/>
      <c r="BE69" s="263"/>
      <c r="BF69" s="263"/>
      <c r="BG69" s="263"/>
      <c r="BH69" s="263"/>
      <c r="BI69" s="263"/>
      <c r="BJ69" s="263"/>
      <c r="BK69" s="263"/>
      <c r="BL69" s="263"/>
      <c r="BM69" s="263"/>
      <c r="BN69" s="263"/>
      <c r="BO69" s="263"/>
      <c r="BP69" s="263"/>
      <c r="BQ69" s="260">
        <v>63</v>
      </c>
      <c r="BR69" s="265"/>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6"/>
      <c r="DW69" s="937"/>
      <c r="DX69" s="937"/>
      <c r="DY69" s="937"/>
      <c r="DZ69" s="938"/>
      <c r="EA69" s="244"/>
    </row>
    <row r="70" spans="1:131" s="245" customFormat="1" ht="26.25" customHeight="1" x14ac:dyDescent="0.15">
      <c r="A70" s="259">
        <v>3</v>
      </c>
      <c r="B70" s="798" t="s">
        <v>591</v>
      </c>
      <c r="C70" s="799"/>
      <c r="D70" s="799"/>
      <c r="E70" s="799"/>
      <c r="F70" s="799"/>
      <c r="G70" s="799"/>
      <c r="H70" s="799"/>
      <c r="I70" s="799"/>
      <c r="J70" s="799"/>
      <c r="K70" s="799"/>
      <c r="L70" s="799"/>
      <c r="M70" s="799"/>
      <c r="N70" s="799"/>
      <c r="O70" s="799"/>
      <c r="P70" s="800"/>
      <c r="Q70" s="956">
        <v>51</v>
      </c>
      <c r="R70" s="915"/>
      <c r="S70" s="915"/>
      <c r="T70" s="915"/>
      <c r="U70" s="915"/>
      <c r="V70" s="915">
        <v>52</v>
      </c>
      <c r="W70" s="915"/>
      <c r="X70" s="915"/>
      <c r="Y70" s="915"/>
      <c r="Z70" s="915"/>
      <c r="AA70" s="915">
        <v>-1</v>
      </c>
      <c r="AB70" s="915"/>
      <c r="AC70" s="915"/>
      <c r="AD70" s="915"/>
      <c r="AE70" s="915"/>
      <c r="AF70" s="915">
        <v>11</v>
      </c>
      <c r="AG70" s="915"/>
      <c r="AH70" s="915"/>
      <c r="AI70" s="915"/>
      <c r="AJ70" s="915"/>
      <c r="AK70" s="915" t="s">
        <v>583</v>
      </c>
      <c r="AL70" s="915"/>
      <c r="AM70" s="915"/>
      <c r="AN70" s="915"/>
      <c r="AO70" s="915"/>
      <c r="AP70" s="915" t="s">
        <v>583</v>
      </c>
      <c r="AQ70" s="915"/>
      <c r="AR70" s="915"/>
      <c r="AS70" s="915"/>
      <c r="AT70" s="915"/>
      <c r="AU70" s="915" t="s">
        <v>602</v>
      </c>
      <c r="AV70" s="915"/>
      <c r="AW70" s="915"/>
      <c r="AX70" s="915"/>
      <c r="AY70" s="915"/>
      <c r="AZ70" s="952"/>
      <c r="BA70" s="952"/>
      <c r="BB70" s="952"/>
      <c r="BC70" s="952"/>
      <c r="BD70" s="953"/>
      <c r="BE70" s="263"/>
      <c r="BF70" s="263"/>
      <c r="BG70" s="263"/>
      <c r="BH70" s="263"/>
      <c r="BI70" s="263"/>
      <c r="BJ70" s="263"/>
      <c r="BK70" s="263"/>
      <c r="BL70" s="263"/>
      <c r="BM70" s="263"/>
      <c r="BN70" s="263"/>
      <c r="BO70" s="263"/>
      <c r="BP70" s="263"/>
      <c r="BQ70" s="260">
        <v>64</v>
      </c>
      <c r="BR70" s="265"/>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6"/>
      <c r="DW70" s="937"/>
      <c r="DX70" s="937"/>
      <c r="DY70" s="937"/>
      <c r="DZ70" s="938"/>
      <c r="EA70" s="244"/>
    </row>
    <row r="71" spans="1:131" s="245" customFormat="1" ht="26.25" customHeight="1" x14ac:dyDescent="0.15">
      <c r="A71" s="259">
        <v>4</v>
      </c>
      <c r="B71" s="798" t="s">
        <v>592</v>
      </c>
      <c r="C71" s="799"/>
      <c r="D71" s="799"/>
      <c r="E71" s="799"/>
      <c r="F71" s="799"/>
      <c r="G71" s="799"/>
      <c r="H71" s="799"/>
      <c r="I71" s="799"/>
      <c r="J71" s="799"/>
      <c r="K71" s="799"/>
      <c r="L71" s="799"/>
      <c r="M71" s="799"/>
      <c r="N71" s="799"/>
      <c r="O71" s="799"/>
      <c r="P71" s="800"/>
      <c r="Q71" s="956">
        <v>12068</v>
      </c>
      <c r="R71" s="915"/>
      <c r="S71" s="915"/>
      <c r="T71" s="915"/>
      <c r="U71" s="915"/>
      <c r="V71" s="915">
        <v>11720</v>
      </c>
      <c r="W71" s="915"/>
      <c r="X71" s="915"/>
      <c r="Y71" s="915"/>
      <c r="Z71" s="915"/>
      <c r="AA71" s="915">
        <v>347</v>
      </c>
      <c r="AB71" s="915"/>
      <c r="AC71" s="915"/>
      <c r="AD71" s="915"/>
      <c r="AE71" s="915"/>
      <c r="AF71" s="915">
        <v>347</v>
      </c>
      <c r="AG71" s="915"/>
      <c r="AH71" s="915"/>
      <c r="AI71" s="915"/>
      <c r="AJ71" s="915"/>
      <c r="AK71" s="915" t="s">
        <v>583</v>
      </c>
      <c r="AL71" s="915"/>
      <c r="AM71" s="915"/>
      <c r="AN71" s="915"/>
      <c r="AO71" s="915"/>
      <c r="AP71" s="915" t="s">
        <v>598</v>
      </c>
      <c r="AQ71" s="915"/>
      <c r="AR71" s="915"/>
      <c r="AS71" s="915"/>
      <c r="AT71" s="915"/>
      <c r="AU71" s="915" t="s">
        <v>603</v>
      </c>
      <c r="AV71" s="915"/>
      <c r="AW71" s="915"/>
      <c r="AX71" s="915"/>
      <c r="AY71" s="915"/>
      <c r="AZ71" s="952"/>
      <c r="BA71" s="952"/>
      <c r="BB71" s="952"/>
      <c r="BC71" s="952"/>
      <c r="BD71" s="953"/>
      <c r="BE71" s="263"/>
      <c r="BF71" s="263"/>
      <c r="BG71" s="263"/>
      <c r="BH71" s="263"/>
      <c r="BI71" s="263"/>
      <c r="BJ71" s="263"/>
      <c r="BK71" s="263"/>
      <c r="BL71" s="263"/>
      <c r="BM71" s="263"/>
      <c r="BN71" s="263"/>
      <c r="BO71" s="263"/>
      <c r="BP71" s="263"/>
      <c r="BQ71" s="260">
        <v>65</v>
      </c>
      <c r="BR71" s="265"/>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6"/>
      <c r="DW71" s="937"/>
      <c r="DX71" s="937"/>
      <c r="DY71" s="937"/>
      <c r="DZ71" s="938"/>
      <c r="EA71" s="244"/>
    </row>
    <row r="72" spans="1:131" s="245" customFormat="1" ht="26.25" customHeight="1" x14ac:dyDescent="0.15">
      <c r="A72" s="259">
        <v>5</v>
      </c>
      <c r="B72" s="798" t="s">
        <v>593</v>
      </c>
      <c r="C72" s="799"/>
      <c r="D72" s="799"/>
      <c r="E72" s="799"/>
      <c r="F72" s="799"/>
      <c r="G72" s="799"/>
      <c r="H72" s="799"/>
      <c r="I72" s="799"/>
      <c r="J72" s="799"/>
      <c r="K72" s="799"/>
      <c r="L72" s="799"/>
      <c r="M72" s="799"/>
      <c r="N72" s="799"/>
      <c r="O72" s="799"/>
      <c r="P72" s="800"/>
      <c r="Q72" s="956">
        <v>953</v>
      </c>
      <c r="R72" s="915"/>
      <c r="S72" s="915"/>
      <c r="T72" s="915"/>
      <c r="U72" s="915"/>
      <c r="V72" s="915">
        <v>951</v>
      </c>
      <c r="W72" s="915"/>
      <c r="X72" s="915"/>
      <c r="Y72" s="915"/>
      <c r="Z72" s="915"/>
      <c r="AA72" s="915">
        <v>2</v>
      </c>
      <c r="AB72" s="915"/>
      <c r="AC72" s="915"/>
      <c r="AD72" s="915"/>
      <c r="AE72" s="915"/>
      <c r="AF72" s="915">
        <v>2</v>
      </c>
      <c r="AG72" s="915"/>
      <c r="AH72" s="915"/>
      <c r="AI72" s="915"/>
      <c r="AJ72" s="915"/>
      <c r="AK72" s="915">
        <v>3</v>
      </c>
      <c r="AL72" s="915"/>
      <c r="AM72" s="915"/>
      <c r="AN72" s="915"/>
      <c r="AO72" s="915"/>
      <c r="AP72" s="915" t="s">
        <v>583</v>
      </c>
      <c r="AQ72" s="915"/>
      <c r="AR72" s="915"/>
      <c r="AS72" s="915"/>
      <c r="AT72" s="915"/>
      <c r="AU72" s="915" t="s">
        <v>604</v>
      </c>
      <c r="AV72" s="915"/>
      <c r="AW72" s="915"/>
      <c r="AX72" s="915"/>
      <c r="AY72" s="915"/>
      <c r="AZ72" s="952"/>
      <c r="BA72" s="952"/>
      <c r="BB72" s="952"/>
      <c r="BC72" s="952"/>
      <c r="BD72" s="953"/>
      <c r="BE72" s="263"/>
      <c r="BF72" s="263"/>
      <c r="BG72" s="263"/>
      <c r="BH72" s="263"/>
      <c r="BI72" s="263"/>
      <c r="BJ72" s="263"/>
      <c r="BK72" s="263"/>
      <c r="BL72" s="263"/>
      <c r="BM72" s="263"/>
      <c r="BN72" s="263"/>
      <c r="BO72" s="263"/>
      <c r="BP72" s="263"/>
      <c r="BQ72" s="260">
        <v>66</v>
      </c>
      <c r="BR72" s="265"/>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6"/>
      <c r="DW72" s="937"/>
      <c r="DX72" s="937"/>
      <c r="DY72" s="937"/>
      <c r="DZ72" s="938"/>
      <c r="EA72" s="244"/>
    </row>
    <row r="73" spans="1:131" s="245" customFormat="1" ht="26.25" customHeight="1" x14ac:dyDescent="0.15">
      <c r="A73" s="259">
        <v>6</v>
      </c>
      <c r="B73" s="798" t="s">
        <v>594</v>
      </c>
      <c r="C73" s="799"/>
      <c r="D73" s="799"/>
      <c r="E73" s="799"/>
      <c r="F73" s="799"/>
      <c r="G73" s="799"/>
      <c r="H73" s="799"/>
      <c r="I73" s="799"/>
      <c r="J73" s="799"/>
      <c r="K73" s="799"/>
      <c r="L73" s="799"/>
      <c r="M73" s="799"/>
      <c r="N73" s="799"/>
      <c r="O73" s="799"/>
      <c r="P73" s="800"/>
      <c r="Q73" s="956">
        <v>146</v>
      </c>
      <c r="R73" s="915"/>
      <c r="S73" s="915"/>
      <c r="T73" s="915"/>
      <c r="U73" s="915"/>
      <c r="V73" s="915">
        <v>138</v>
      </c>
      <c r="W73" s="915"/>
      <c r="X73" s="915"/>
      <c r="Y73" s="915"/>
      <c r="Z73" s="915"/>
      <c r="AA73" s="915">
        <v>7</v>
      </c>
      <c r="AB73" s="915"/>
      <c r="AC73" s="915"/>
      <c r="AD73" s="915"/>
      <c r="AE73" s="915"/>
      <c r="AF73" s="915">
        <v>7</v>
      </c>
      <c r="AG73" s="915"/>
      <c r="AH73" s="915"/>
      <c r="AI73" s="915"/>
      <c r="AJ73" s="915"/>
      <c r="AK73" s="915" t="s">
        <v>583</v>
      </c>
      <c r="AL73" s="915"/>
      <c r="AM73" s="915"/>
      <c r="AN73" s="915"/>
      <c r="AO73" s="915"/>
      <c r="AP73" s="915" t="s">
        <v>583</v>
      </c>
      <c r="AQ73" s="915"/>
      <c r="AR73" s="915"/>
      <c r="AS73" s="915"/>
      <c r="AT73" s="915"/>
      <c r="AU73" s="915" t="s">
        <v>583</v>
      </c>
      <c r="AV73" s="915"/>
      <c r="AW73" s="915"/>
      <c r="AX73" s="915"/>
      <c r="AY73" s="915"/>
      <c r="AZ73" s="952"/>
      <c r="BA73" s="952"/>
      <c r="BB73" s="952"/>
      <c r="BC73" s="952"/>
      <c r="BD73" s="953"/>
      <c r="BE73" s="263"/>
      <c r="BF73" s="263"/>
      <c r="BG73" s="263"/>
      <c r="BH73" s="263"/>
      <c r="BI73" s="263"/>
      <c r="BJ73" s="263"/>
      <c r="BK73" s="263"/>
      <c r="BL73" s="263"/>
      <c r="BM73" s="263"/>
      <c r="BN73" s="263"/>
      <c r="BO73" s="263"/>
      <c r="BP73" s="263"/>
      <c r="BQ73" s="260">
        <v>67</v>
      </c>
      <c r="BR73" s="265"/>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6"/>
      <c r="DW73" s="937"/>
      <c r="DX73" s="937"/>
      <c r="DY73" s="937"/>
      <c r="DZ73" s="938"/>
      <c r="EA73" s="244"/>
    </row>
    <row r="74" spans="1:131" s="245" customFormat="1" ht="26.25" customHeight="1" x14ac:dyDescent="0.15">
      <c r="A74" s="259">
        <v>7</v>
      </c>
      <c r="B74" s="798" t="s">
        <v>595</v>
      </c>
      <c r="C74" s="799"/>
      <c r="D74" s="799"/>
      <c r="E74" s="799"/>
      <c r="F74" s="799"/>
      <c r="G74" s="799"/>
      <c r="H74" s="799"/>
      <c r="I74" s="799"/>
      <c r="J74" s="799"/>
      <c r="K74" s="799"/>
      <c r="L74" s="799"/>
      <c r="M74" s="799"/>
      <c r="N74" s="799"/>
      <c r="O74" s="799"/>
      <c r="P74" s="800"/>
      <c r="Q74" s="956">
        <v>269</v>
      </c>
      <c r="R74" s="915"/>
      <c r="S74" s="915"/>
      <c r="T74" s="915"/>
      <c r="U74" s="915"/>
      <c r="V74" s="915">
        <v>158</v>
      </c>
      <c r="W74" s="915"/>
      <c r="X74" s="915"/>
      <c r="Y74" s="915"/>
      <c r="Z74" s="915"/>
      <c r="AA74" s="915">
        <v>111</v>
      </c>
      <c r="AB74" s="915"/>
      <c r="AC74" s="915"/>
      <c r="AD74" s="915"/>
      <c r="AE74" s="915"/>
      <c r="AF74" s="915">
        <v>111</v>
      </c>
      <c r="AG74" s="915"/>
      <c r="AH74" s="915"/>
      <c r="AI74" s="915"/>
      <c r="AJ74" s="915"/>
      <c r="AK74" s="915">
        <v>37</v>
      </c>
      <c r="AL74" s="915"/>
      <c r="AM74" s="915"/>
      <c r="AN74" s="915"/>
      <c r="AO74" s="915"/>
      <c r="AP74" s="915" t="s">
        <v>599</v>
      </c>
      <c r="AQ74" s="915"/>
      <c r="AR74" s="915"/>
      <c r="AS74" s="915"/>
      <c r="AT74" s="915"/>
      <c r="AU74" s="915" t="s">
        <v>601</v>
      </c>
      <c r="AV74" s="915"/>
      <c r="AW74" s="915"/>
      <c r="AX74" s="915"/>
      <c r="AY74" s="915"/>
      <c r="AZ74" s="952"/>
      <c r="BA74" s="952"/>
      <c r="BB74" s="952"/>
      <c r="BC74" s="952"/>
      <c r="BD74" s="953"/>
      <c r="BE74" s="263"/>
      <c r="BF74" s="263"/>
      <c r="BG74" s="263"/>
      <c r="BH74" s="263"/>
      <c r="BI74" s="263"/>
      <c r="BJ74" s="263"/>
      <c r="BK74" s="263"/>
      <c r="BL74" s="263"/>
      <c r="BM74" s="263"/>
      <c r="BN74" s="263"/>
      <c r="BO74" s="263"/>
      <c r="BP74" s="263"/>
      <c r="BQ74" s="260">
        <v>68</v>
      </c>
      <c r="BR74" s="265"/>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6"/>
      <c r="DW74" s="937"/>
      <c r="DX74" s="937"/>
      <c r="DY74" s="937"/>
      <c r="DZ74" s="938"/>
      <c r="EA74" s="244"/>
    </row>
    <row r="75" spans="1:131" s="245" customFormat="1" ht="26.25" customHeight="1" x14ac:dyDescent="0.15">
      <c r="A75" s="259">
        <v>8</v>
      </c>
      <c r="B75" s="798" t="s">
        <v>596</v>
      </c>
      <c r="C75" s="799"/>
      <c r="D75" s="799"/>
      <c r="E75" s="799"/>
      <c r="F75" s="799"/>
      <c r="G75" s="799"/>
      <c r="H75" s="799"/>
      <c r="I75" s="799"/>
      <c r="J75" s="799"/>
      <c r="K75" s="799"/>
      <c r="L75" s="799"/>
      <c r="M75" s="799"/>
      <c r="N75" s="799"/>
      <c r="O75" s="799"/>
      <c r="P75" s="800"/>
      <c r="Q75" s="959">
        <v>2</v>
      </c>
      <c r="R75" s="958"/>
      <c r="S75" s="958"/>
      <c r="T75" s="958"/>
      <c r="U75" s="914"/>
      <c r="V75" s="957">
        <v>2</v>
      </c>
      <c r="W75" s="958"/>
      <c r="X75" s="958"/>
      <c r="Y75" s="958"/>
      <c r="Z75" s="914"/>
      <c r="AA75" s="957">
        <v>1</v>
      </c>
      <c r="AB75" s="958"/>
      <c r="AC75" s="958"/>
      <c r="AD75" s="958"/>
      <c r="AE75" s="914"/>
      <c r="AF75" s="957">
        <v>1</v>
      </c>
      <c r="AG75" s="958"/>
      <c r="AH75" s="958"/>
      <c r="AI75" s="958"/>
      <c r="AJ75" s="914"/>
      <c r="AK75" s="957" t="s">
        <v>600</v>
      </c>
      <c r="AL75" s="958"/>
      <c r="AM75" s="958"/>
      <c r="AN75" s="958"/>
      <c r="AO75" s="914"/>
      <c r="AP75" s="957" t="s">
        <v>583</v>
      </c>
      <c r="AQ75" s="958"/>
      <c r="AR75" s="958"/>
      <c r="AS75" s="958"/>
      <c r="AT75" s="914"/>
      <c r="AU75" s="957" t="s">
        <v>583</v>
      </c>
      <c r="AV75" s="958"/>
      <c r="AW75" s="958"/>
      <c r="AX75" s="958"/>
      <c r="AY75" s="914"/>
      <c r="AZ75" s="952"/>
      <c r="BA75" s="952"/>
      <c r="BB75" s="952"/>
      <c r="BC75" s="952"/>
      <c r="BD75" s="953"/>
      <c r="BE75" s="263"/>
      <c r="BF75" s="263"/>
      <c r="BG75" s="263"/>
      <c r="BH75" s="263"/>
      <c r="BI75" s="263"/>
      <c r="BJ75" s="263"/>
      <c r="BK75" s="263"/>
      <c r="BL75" s="263"/>
      <c r="BM75" s="263"/>
      <c r="BN75" s="263"/>
      <c r="BO75" s="263"/>
      <c r="BP75" s="263"/>
      <c r="BQ75" s="260">
        <v>69</v>
      </c>
      <c r="BR75" s="265"/>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6"/>
      <c r="DW75" s="937"/>
      <c r="DX75" s="937"/>
      <c r="DY75" s="937"/>
      <c r="DZ75" s="938"/>
      <c r="EA75" s="244"/>
    </row>
    <row r="76" spans="1:131" s="245" customFormat="1" ht="26.25" customHeight="1" x14ac:dyDescent="0.15">
      <c r="A76" s="259">
        <v>9</v>
      </c>
      <c r="B76" s="798" t="s">
        <v>597</v>
      </c>
      <c r="C76" s="799"/>
      <c r="D76" s="799"/>
      <c r="E76" s="799"/>
      <c r="F76" s="799"/>
      <c r="G76" s="799"/>
      <c r="H76" s="799"/>
      <c r="I76" s="799"/>
      <c r="J76" s="799"/>
      <c r="K76" s="799"/>
      <c r="L76" s="799"/>
      <c r="M76" s="799"/>
      <c r="N76" s="799"/>
      <c r="O76" s="799"/>
      <c r="P76" s="800"/>
      <c r="Q76" s="959">
        <v>2</v>
      </c>
      <c r="R76" s="958"/>
      <c r="S76" s="958"/>
      <c r="T76" s="958"/>
      <c r="U76" s="914"/>
      <c r="V76" s="957">
        <v>1</v>
      </c>
      <c r="W76" s="958"/>
      <c r="X76" s="958"/>
      <c r="Y76" s="958"/>
      <c r="Z76" s="914"/>
      <c r="AA76" s="957">
        <v>0</v>
      </c>
      <c r="AB76" s="958"/>
      <c r="AC76" s="958"/>
      <c r="AD76" s="958"/>
      <c r="AE76" s="914"/>
      <c r="AF76" s="957">
        <v>0</v>
      </c>
      <c r="AG76" s="958"/>
      <c r="AH76" s="958"/>
      <c r="AI76" s="958"/>
      <c r="AJ76" s="914"/>
      <c r="AK76" s="957" t="s">
        <v>601</v>
      </c>
      <c r="AL76" s="958"/>
      <c r="AM76" s="958"/>
      <c r="AN76" s="958"/>
      <c r="AO76" s="914"/>
      <c r="AP76" s="957" t="s">
        <v>583</v>
      </c>
      <c r="AQ76" s="958"/>
      <c r="AR76" s="958"/>
      <c r="AS76" s="958"/>
      <c r="AT76" s="914"/>
      <c r="AU76" s="957" t="s">
        <v>583</v>
      </c>
      <c r="AV76" s="958"/>
      <c r="AW76" s="958"/>
      <c r="AX76" s="958"/>
      <c r="AY76" s="914"/>
      <c r="AZ76" s="952"/>
      <c r="BA76" s="952"/>
      <c r="BB76" s="952"/>
      <c r="BC76" s="952"/>
      <c r="BD76" s="953"/>
      <c r="BE76" s="263"/>
      <c r="BF76" s="263"/>
      <c r="BG76" s="263"/>
      <c r="BH76" s="263"/>
      <c r="BI76" s="263"/>
      <c r="BJ76" s="263"/>
      <c r="BK76" s="263"/>
      <c r="BL76" s="263"/>
      <c r="BM76" s="263"/>
      <c r="BN76" s="263"/>
      <c r="BO76" s="263"/>
      <c r="BP76" s="263"/>
      <c r="BQ76" s="260">
        <v>70</v>
      </c>
      <c r="BR76" s="265"/>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6"/>
      <c r="DW76" s="937"/>
      <c r="DX76" s="937"/>
      <c r="DY76" s="937"/>
      <c r="DZ76" s="938"/>
      <c r="EA76" s="244"/>
    </row>
    <row r="77" spans="1:131" s="245" customFormat="1" ht="26.25" customHeight="1" x14ac:dyDescent="0.15">
      <c r="A77" s="259">
        <v>10</v>
      </c>
      <c r="B77" s="798"/>
      <c r="C77" s="799"/>
      <c r="D77" s="799"/>
      <c r="E77" s="799"/>
      <c r="F77" s="799"/>
      <c r="G77" s="799"/>
      <c r="H77" s="799"/>
      <c r="I77" s="799"/>
      <c r="J77" s="799"/>
      <c r="K77" s="799"/>
      <c r="L77" s="799"/>
      <c r="M77" s="799"/>
      <c r="N77" s="799"/>
      <c r="O77" s="799"/>
      <c r="P77" s="800"/>
      <c r="Q77" s="959"/>
      <c r="R77" s="958"/>
      <c r="S77" s="958"/>
      <c r="T77" s="958"/>
      <c r="U77" s="914"/>
      <c r="V77" s="957"/>
      <c r="W77" s="958"/>
      <c r="X77" s="958"/>
      <c r="Y77" s="958"/>
      <c r="Z77" s="914"/>
      <c r="AA77" s="957"/>
      <c r="AB77" s="958"/>
      <c r="AC77" s="958"/>
      <c r="AD77" s="958"/>
      <c r="AE77" s="914"/>
      <c r="AF77" s="957"/>
      <c r="AG77" s="958"/>
      <c r="AH77" s="958"/>
      <c r="AI77" s="958"/>
      <c r="AJ77" s="914"/>
      <c r="AK77" s="957"/>
      <c r="AL77" s="958"/>
      <c r="AM77" s="958"/>
      <c r="AN77" s="958"/>
      <c r="AO77" s="914"/>
      <c r="AP77" s="957"/>
      <c r="AQ77" s="958"/>
      <c r="AR77" s="958"/>
      <c r="AS77" s="958"/>
      <c r="AT77" s="914"/>
      <c r="AU77" s="957"/>
      <c r="AV77" s="958"/>
      <c r="AW77" s="958"/>
      <c r="AX77" s="958"/>
      <c r="AY77" s="914"/>
      <c r="AZ77" s="952"/>
      <c r="BA77" s="952"/>
      <c r="BB77" s="952"/>
      <c r="BC77" s="952"/>
      <c r="BD77" s="953"/>
      <c r="BE77" s="263"/>
      <c r="BF77" s="263"/>
      <c r="BG77" s="263"/>
      <c r="BH77" s="263"/>
      <c r="BI77" s="263"/>
      <c r="BJ77" s="263"/>
      <c r="BK77" s="263"/>
      <c r="BL77" s="263"/>
      <c r="BM77" s="263"/>
      <c r="BN77" s="263"/>
      <c r="BO77" s="263"/>
      <c r="BP77" s="263"/>
      <c r="BQ77" s="260">
        <v>71</v>
      </c>
      <c r="BR77" s="265"/>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6"/>
      <c r="DW77" s="937"/>
      <c r="DX77" s="937"/>
      <c r="DY77" s="937"/>
      <c r="DZ77" s="938"/>
      <c r="EA77" s="244"/>
    </row>
    <row r="78" spans="1:131" s="245" customFormat="1" ht="26.25" customHeight="1" x14ac:dyDescent="0.15">
      <c r="A78" s="259">
        <v>11</v>
      </c>
      <c r="B78" s="798"/>
      <c r="C78" s="799"/>
      <c r="D78" s="799"/>
      <c r="E78" s="799"/>
      <c r="F78" s="799"/>
      <c r="G78" s="799"/>
      <c r="H78" s="799"/>
      <c r="I78" s="799"/>
      <c r="J78" s="799"/>
      <c r="K78" s="799"/>
      <c r="L78" s="799"/>
      <c r="M78" s="799"/>
      <c r="N78" s="799"/>
      <c r="O78" s="799"/>
      <c r="P78" s="800"/>
      <c r="Q78" s="956"/>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52"/>
      <c r="BA78" s="952"/>
      <c r="BB78" s="952"/>
      <c r="BC78" s="952"/>
      <c r="BD78" s="953"/>
      <c r="BE78" s="263"/>
      <c r="BF78" s="263"/>
      <c r="BG78" s="263"/>
      <c r="BH78" s="263"/>
      <c r="BI78" s="263"/>
      <c r="BJ78" s="266"/>
      <c r="BK78" s="266"/>
      <c r="BL78" s="266"/>
      <c r="BM78" s="266"/>
      <c r="BN78" s="266"/>
      <c r="BO78" s="263"/>
      <c r="BP78" s="263"/>
      <c r="BQ78" s="260">
        <v>72</v>
      </c>
      <c r="BR78" s="265"/>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6"/>
      <c r="DW78" s="937"/>
      <c r="DX78" s="937"/>
      <c r="DY78" s="937"/>
      <c r="DZ78" s="938"/>
      <c r="EA78" s="244"/>
    </row>
    <row r="79" spans="1:131" s="245" customFormat="1" ht="26.25" customHeight="1" x14ac:dyDescent="0.15">
      <c r="A79" s="259">
        <v>12</v>
      </c>
      <c r="B79" s="798"/>
      <c r="C79" s="799"/>
      <c r="D79" s="799"/>
      <c r="E79" s="799"/>
      <c r="F79" s="799"/>
      <c r="G79" s="799"/>
      <c r="H79" s="799"/>
      <c r="I79" s="799"/>
      <c r="J79" s="799"/>
      <c r="K79" s="799"/>
      <c r="L79" s="799"/>
      <c r="M79" s="799"/>
      <c r="N79" s="799"/>
      <c r="O79" s="799"/>
      <c r="P79" s="800"/>
      <c r="Q79" s="956"/>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52"/>
      <c r="BA79" s="952"/>
      <c r="BB79" s="952"/>
      <c r="BC79" s="952"/>
      <c r="BD79" s="953"/>
      <c r="BE79" s="263"/>
      <c r="BF79" s="263"/>
      <c r="BG79" s="263"/>
      <c r="BH79" s="263"/>
      <c r="BI79" s="263"/>
      <c r="BJ79" s="266"/>
      <c r="BK79" s="266"/>
      <c r="BL79" s="266"/>
      <c r="BM79" s="266"/>
      <c r="BN79" s="266"/>
      <c r="BO79" s="263"/>
      <c r="BP79" s="263"/>
      <c r="BQ79" s="260">
        <v>73</v>
      </c>
      <c r="BR79" s="265"/>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6"/>
      <c r="DW79" s="937"/>
      <c r="DX79" s="937"/>
      <c r="DY79" s="937"/>
      <c r="DZ79" s="938"/>
      <c r="EA79" s="244"/>
    </row>
    <row r="80" spans="1:131" s="245" customFormat="1" ht="26.25" customHeight="1" x14ac:dyDescent="0.15">
      <c r="A80" s="259">
        <v>13</v>
      </c>
      <c r="B80" s="798"/>
      <c r="C80" s="799"/>
      <c r="D80" s="799"/>
      <c r="E80" s="799"/>
      <c r="F80" s="799"/>
      <c r="G80" s="799"/>
      <c r="H80" s="799"/>
      <c r="I80" s="799"/>
      <c r="J80" s="799"/>
      <c r="K80" s="799"/>
      <c r="L80" s="799"/>
      <c r="M80" s="799"/>
      <c r="N80" s="799"/>
      <c r="O80" s="799"/>
      <c r="P80" s="800"/>
      <c r="Q80" s="956"/>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2"/>
      <c r="BA80" s="952"/>
      <c r="BB80" s="952"/>
      <c r="BC80" s="952"/>
      <c r="BD80" s="953"/>
      <c r="BE80" s="263"/>
      <c r="BF80" s="263"/>
      <c r="BG80" s="263"/>
      <c r="BH80" s="263"/>
      <c r="BI80" s="263"/>
      <c r="BJ80" s="263"/>
      <c r="BK80" s="263"/>
      <c r="BL80" s="263"/>
      <c r="BM80" s="263"/>
      <c r="BN80" s="263"/>
      <c r="BO80" s="263"/>
      <c r="BP80" s="263"/>
      <c r="BQ80" s="260">
        <v>74</v>
      </c>
      <c r="BR80" s="265"/>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6"/>
      <c r="DW80" s="937"/>
      <c r="DX80" s="937"/>
      <c r="DY80" s="937"/>
      <c r="DZ80" s="938"/>
      <c r="EA80" s="244"/>
    </row>
    <row r="81" spans="1:131" s="245" customFormat="1" ht="26.25" customHeight="1" x14ac:dyDescent="0.15">
      <c r="A81" s="259">
        <v>14</v>
      </c>
      <c r="B81" s="798"/>
      <c r="C81" s="799"/>
      <c r="D81" s="799"/>
      <c r="E81" s="799"/>
      <c r="F81" s="799"/>
      <c r="G81" s="799"/>
      <c r="H81" s="799"/>
      <c r="I81" s="799"/>
      <c r="J81" s="799"/>
      <c r="K81" s="799"/>
      <c r="L81" s="799"/>
      <c r="M81" s="799"/>
      <c r="N81" s="799"/>
      <c r="O81" s="799"/>
      <c r="P81" s="800"/>
      <c r="Q81" s="956"/>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2"/>
      <c r="BA81" s="952"/>
      <c r="BB81" s="952"/>
      <c r="BC81" s="952"/>
      <c r="BD81" s="953"/>
      <c r="BE81" s="263"/>
      <c r="BF81" s="263"/>
      <c r="BG81" s="263"/>
      <c r="BH81" s="263"/>
      <c r="BI81" s="263"/>
      <c r="BJ81" s="263"/>
      <c r="BK81" s="263"/>
      <c r="BL81" s="263"/>
      <c r="BM81" s="263"/>
      <c r="BN81" s="263"/>
      <c r="BO81" s="263"/>
      <c r="BP81" s="263"/>
      <c r="BQ81" s="260">
        <v>75</v>
      </c>
      <c r="BR81" s="265"/>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6"/>
      <c r="DW81" s="937"/>
      <c r="DX81" s="937"/>
      <c r="DY81" s="937"/>
      <c r="DZ81" s="938"/>
      <c r="EA81" s="244"/>
    </row>
    <row r="82" spans="1:131" s="245" customFormat="1" ht="26.25" customHeight="1" x14ac:dyDescent="0.15">
      <c r="A82" s="259">
        <v>15</v>
      </c>
      <c r="B82" s="798"/>
      <c r="C82" s="799"/>
      <c r="D82" s="799"/>
      <c r="E82" s="799"/>
      <c r="F82" s="799"/>
      <c r="G82" s="799"/>
      <c r="H82" s="799"/>
      <c r="I82" s="799"/>
      <c r="J82" s="799"/>
      <c r="K82" s="799"/>
      <c r="L82" s="799"/>
      <c r="M82" s="799"/>
      <c r="N82" s="799"/>
      <c r="O82" s="799"/>
      <c r="P82" s="800"/>
      <c r="Q82" s="956"/>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2"/>
      <c r="BA82" s="952"/>
      <c r="BB82" s="952"/>
      <c r="BC82" s="952"/>
      <c r="BD82" s="953"/>
      <c r="BE82" s="263"/>
      <c r="BF82" s="263"/>
      <c r="BG82" s="263"/>
      <c r="BH82" s="263"/>
      <c r="BI82" s="263"/>
      <c r="BJ82" s="263"/>
      <c r="BK82" s="263"/>
      <c r="BL82" s="263"/>
      <c r="BM82" s="263"/>
      <c r="BN82" s="263"/>
      <c r="BO82" s="263"/>
      <c r="BP82" s="263"/>
      <c r="BQ82" s="260">
        <v>76</v>
      </c>
      <c r="BR82" s="265"/>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6"/>
      <c r="DW82" s="937"/>
      <c r="DX82" s="937"/>
      <c r="DY82" s="937"/>
      <c r="DZ82" s="938"/>
      <c r="EA82" s="244"/>
    </row>
    <row r="83" spans="1:131" s="245" customFormat="1" ht="26.25" customHeight="1" x14ac:dyDescent="0.15">
      <c r="A83" s="259">
        <v>16</v>
      </c>
      <c r="B83" s="798"/>
      <c r="C83" s="799"/>
      <c r="D83" s="799"/>
      <c r="E83" s="799"/>
      <c r="F83" s="799"/>
      <c r="G83" s="799"/>
      <c r="H83" s="799"/>
      <c r="I83" s="799"/>
      <c r="J83" s="799"/>
      <c r="K83" s="799"/>
      <c r="L83" s="799"/>
      <c r="M83" s="799"/>
      <c r="N83" s="799"/>
      <c r="O83" s="799"/>
      <c r="P83" s="800"/>
      <c r="Q83" s="956"/>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2"/>
      <c r="BA83" s="952"/>
      <c r="BB83" s="952"/>
      <c r="BC83" s="952"/>
      <c r="BD83" s="953"/>
      <c r="BE83" s="263"/>
      <c r="BF83" s="263"/>
      <c r="BG83" s="263"/>
      <c r="BH83" s="263"/>
      <c r="BI83" s="263"/>
      <c r="BJ83" s="263"/>
      <c r="BK83" s="263"/>
      <c r="BL83" s="263"/>
      <c r="BM83" s="263"/>
      <c r="BN83" s="263"/>
      <c r="BO83" s="263"/>
      <c r="BP83" s="263"/>
      <c r="BQ83" s="260">
        <v>77</v>
      </c>
      <c r="BR83" s="265"/>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6"/>
      <c r="DW83" s="937"/>
      <c r="DX83" s="937"/>
      <c r="DY83" s="937"/>
      <c r="DZ83" s="938"/>
      <c r="EA83" s="244"/>
    </row>
    <row r="84" spans="1:131" s="245" customFormat="1" ht="26.25" customHeight="1" x14ac:dyDescent="0.15">
      <c r="A84" s="259">
        <v>17</v>
      </c>
      <c r="B84" s="798"/>
      <c r="C84" s="799"/>
      <c r="D84" s="799"/>
      <c r="E84" s="799"/>
      <c r="F84" s="799"/>
      <c r="G84" s="799"/>
      <c r="H84" s="799"/>
      <c r="I84" s="799"/>
      <c r="J84" s="799"/>
      <c r="K84" s="799"/>
      <c r="L84" s="799"/>
      <c r="M84" s="799"/>
      <c r="N84" s="799"/>
      <c r="O84" s="799"/>
      <c r="P84" s="800"/>
      <c r="Q84" s="956"/>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2"/>
      <c r="BA84" s="952"/>
      <c r="BB84" s="952"/>
      <c r="BC84" s="952"/>
      <c r="BD84" s="953"/>
      <c r="BE84" s="263"/>
      <c r="BF84" s="263"/>
      <c r="BG84" s="263"/>
      <c r="BH84" s="263"/>
      <c r="BI84" s="263"/>
      <c r="BJ84" s="263"/>
      <c r="BK84" s="263"/>
      <c r="BL84" s="263"/>
      <c r="BM84" s="263"/>
      <c r="BN84" s="263"/>
      <c r="BO84" s="263"/>
      <c r="BP84" s="263"/>
      <c r="BQ84" s="260">
        <v>78</v>
      </c>
      <c r="BR84" s="265"/>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6"/>
      <c r="DW84" s="937"/>
      <c r="DX84" s="937"/>
      <c r="DY84" s="937"/>
      <c r="DZ84" s="938"/>
      <c r="EA84" s="244"/>
    </row>
    <row r="85" spans="1:131" s="245" customFormat="1" ht="26.25" customHeight="1" x14ac:dyDescent="0.15">
      <c r="A85" s="259">
        <v>18</v>
      </c>
      <c r="B85" s="798"/>
      <c r="C85" s="799"/>
      <c r="D85" s="799"/>
      <c r="E85" s="799"/>
      <c r="F85" s="799"/>
      <c r="G85" s="799"/>
      <c r="H85" s="799"/>
      <c r="I85" s="799"/>
      <c r="J85" s="799"/>
      <c r="K85" s="799"/>
      <c r="L85" s="799"/>
      <c r="M85" s="799"/>
      <c r="N85" s="799"/>
      <c r="O85" s="799"/>
      <c r="P85" s="800"/>
      <c r="Q85" s="956"/>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2"/>
      <c r="BA85" s="952"/>
      <c r="BB85" s="952"/>
      <c r="BC85" s="952"/>
      <c r="BD85" s="953"/>
      <c r="BE85" s="263"/>
      <c r="BF85" s="263"/>
      <c r="BG85" s="263"/>
      <c r="BH85" s="263"/>
      <c r="BI85" s="263"/>
      <c r="BJ85" s="263"/>
      <c r="BK85" s="263"/>
      <c r="BL85" s="263"/>
      <c r="BM85" s="263"/>
      <c r="BN85" s="263"/>
      <c r="BO85" s="263"/>
      <c r="BP85" s="263"/>
      <c r="BQ85" s="260">
        <v>79</v>
      </c>
      <c r="BR85" s="265"/>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6"/>
      <c r="DW85" s="937"/>
      <c r="DX85" s="937"/>
      <c r="DY85" s="937"/>
      <c r="DZ85" s="938"/>
      <c r="EA85" s="244"/>
    </row>
    <row r="86" spans="1:131" s="245" customFormat="1" ht="26.25" customHeight="1" x14ac:dyDescent="0.15">
      <c r="A86" s="259">
        <v>19</v>
      </c>
      <c r="B86" s="798"/>
      <c r="C86" s="799"/>
      <c r="D86" s="799"/>
      <c r="E86" s="799"/>
      <c r="F86" s="799"/>
      <c r="G86" s="799"/>
      <c r="H86" s="799"/>
      <c r="I86" s="799"/>
      <c r="J86" s="799"/>
      <c r="K86" s="799"/>
      <c r="L86" s="799"/>
      <c r="M86" s="799"/>
      <c r="N86" s="799"/>
      <c r="O86" s="799"/>
      <c r="P86" s="800"/>
      <c r="Q86" s="956"/>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2"/>
      <c r="BA86" s="952"/>
      <c r="BB86" s="952"/>
      <c r="BC86" s="952"/>
      <c r="BD86" s="953"/>
      <c r="BE86" s="263"/>
      <c r="BF86" s="263"/>
      <c r="BG86" s="263"/>
      <c r="BH86" s="263"/>
      <c r="BI86" s="263"/>
      <c r="BJ86" s="263"/>
      <c r="BK86" s="263"/>
      <c r="BL86" s="263"/>
      <c r="BM86" s="263"/>
      <c r="BN86" s="263"/>
      <c r="BO86" s="263"/>
      <c r="BP86" s="263"/>
      <c r="BQ86" s="260">
        <v>80</v>
      </c>
      <c r="BR86" s="265"/>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6"/>
      <c r="DW86" s="937"/>
      <c r="DX86" s="937"/>
      <c r="DY86" s="937"/>
      <c r="DZ86" s="938"/>
      <c r="EA86" s="244"/>
    </row>
    <row r="87" spans="1:131" s="245" customFormat="1" ht="26.25" customHeight="1" x14ac:dyDescent="0.15">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6"/>
      <c r="DW87" s="937"/>
      <c r="DX87" s="937"/>
      <c r="DY87" s="937"/>
      <c r="DZ87" s="938"/>
      <c r="EA87" s="244"/>
    </row>
    <row r="88" spans="1:131" s="245" customFormat="1" ht="26.25" customHeight="1" thickBot="1" x14ac:dyDescent="0.2">
      <c r="A88" s="262" t="s">
        <v>390</v>
      </c>
      <c r="B88" s="874" t="s">
        <v>421</v>
      </c>
      <c r="C88" s="875"/>
      <c r="D88" s="875"/>
      <c r="E88" s="875"/>
      <c r="F88" s="875"/>
      <c r="G88" s="875"/>
      <c r="H88" s="875"/>
      <c r="I88" s="875"/>
      <c r="J88" s="875"/>
      <c r="K88" s="875"/>
      <c r="L88" s="875"/>
      <c r="M88" s="875"/>
      <c r="N88" s="875"/>
      <c r="O88" s="875"/>
      <c r="P88" s="876"/>
      <c r="Q88" s="929"/>
      <c r="R88" s="930"/>
      <c r="S88" s="930"/>
      <c r="T88" s="930"/>
      <c r="U88" s="930"/>
      <c r="V88" s="930"/>
      <c r="W88" s="930"/>
      <c r="X88" s="930"/>
      <c r="Y88" s="930"/>
      <c r="Z88" s="930"/>
      <c r="AA88" s="930"/>
      <c r="AB88" s="930"/>
      <c r="AC88" s="930"/>
      <c r="AD88" s="930"/>
      <c r="AE88" s="930"/>
      <c r="AF88" s="922">
        <v>1010</v>
      </c>
      <c r="AG88" s="922"/>
      <c r="AH88" s="922"/>
      <c r="AI88" s="922"/>
      <c r="AJ88" s="922"/>
      <c r="AK88" s="930"/>
      <c r="AL88" s="930"/>
      <c r="AM88" s="930"/>
      <c r="AN88" s="930"/>
      <c r="AO88" s="930"/>
      <c r="AP88" s="922">
        <v>3336</v>
      </c>
      <c r="AQ88" s="922"/>
      <c r="AR88" s="922"/>
      <c r="AS88" s="922"/>
      <c r="AT88" s="922"/>
      <c r="AU88" s="922">
        <v>1460</v>
      </c>
      <c r="AV88" s="922"/>
      <c r="AW88" s="922"/>
      <c r="AX88" s="922"/>
      <c r="AY88" s="922"/>
      <c r="AZ88" s="924"/>
      <c r="BA88" s="924"/>
      <c r="BB88" s="924"/>
      <c r="BC88" s="924"/>
      <c r="BD88" s="925"/>
      <c r="BE88" s="263"/>
      <c r="BF88" s="263"/>
      <c r="BG88" s="263"/>
      <c r="BH88" s="263"/>
      <c r="BI88" s="263"/>
      <c r="BJ88" s="263"/>
      <c r="BK88" s="263"/>
      <c r="BL88" s="263"/>
      <c r="BM88" s="263"/>
      <c r="BN88" s="263"/>
      <c r="BO88" s="263"/>
      <c r="BP88" s="263"/>
      <c r="BQ88" s="260">
        <v>82</v>
      </c>
      <c r="BR88" s="265"/>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6"/>
      <c r="DW88" s="937"/>
      <c r="DX88" s="937"/>
      <c r="DY88" s="937"/>
      <c r="DZ88" s="9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6"/>
      <c r="DW89" s="937"/>
      <c r="DX89" s="937"/>
      <c r="DY89" s="937"/>
      <c r="DZ89" s="9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6"/>
      <c r="DW90" s="937"/>
      <c r="DX90" s="937"/>
      <c r="DY90" s="937"/>
      <c r="DZ90" s="9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6"/>
      <c r="DW91" s="937"/>
      <c r="DX91" s="937"/>
      <c r="DY91" s="937"/>
      <c r="DZ91" s="9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6"/>
      <c r="DW92" s="937"/>
      <c r="DX92" s="937"/>
      <c r="DY92" s="937"/>
      <c r="DZ92" s="9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6"/>
      <c r="DW93" s="937"/>
      <c r="DX93" s="937"/>
      <c r="DY93" s="937"/>
      <c r="DZ93" s="9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6"/>
      <c r="DW94" s="937"/>
      <c r="DX94" s="937"/>
      <c r="DY94" s="937"/>
      <c r="DZ94" s="9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6"/>
      <c r="DW95" s="937"/>
      <c r="DX95" s="937"/>
      <c r="DY95" s="937"/>
      <c r="DZ95" s="9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6"/>
      <c r="DW96" s="937"/>
      <c r="DX96" s="937"/>
      <c r="DY96" s="937"/>
      <c r="DZ96" s="9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6"/>
      <c r="DW97" s="937"/>
      <c r="DX97" s="937"/>
      <c r="DY97" s="937"/>
      <c r="DZ97" s="9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6"/>
      <c r="DW98" s="937"/>
      <c r="DX98" s="937"/>
      <c r="DY98" s="937"/>
      <c r="DZ98" s="9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6"/>
      <c r="DW99" s="937"/>
      <c r="DX99" s="937"/>
      <c r="DY99" s="937"/>
      <c r="DZ99" s="9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6"/>
      <c r="DW100" s="937"/>
      <c r="DX100" s="937"/>
      <c r="DY100" s="937"/>
      <c r="DZ100" s="9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6"/>
      <c r="DW101" s="937"/>
      <c r="DX101" s="937"/>
      <c r="DY101" s="937"/>
      <c r="DZ101" s="9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390</v>
      </c>
      <c r="BR102" s="874" t="s">
        <v>422</v>
      </c>
      <c r="BS102" s="875"/>
      <c r="BT102" s="875"/>
      <c r="BU102" s="875"/>
      <c r="BV102" s="875"/>
      <c r="BW102" s="875"/>
      <c r="BX102" s="875"/>
      <c r="BY102" s="875"/>
      <c r="BZ102" s="875"/>
      <c r="CA102" s="875"/>
      <c r="CB102" s="875"/>
      <c r="CC102" s="875"/>
      <c r="CD102" s="875"/>
      <c r="CE102" s="875"/>
      <c r="CF102" s="875"/>
      <c r="CG102" s="876"/>
      <c r="CH102" s="967"/>
      <c r="CI102" s="968"/>
      <c r="CJ102" s="968"/>
      <c r="CK102" s="968"/>
      <c r="CL102" s="969"/>
      <c r="CM102" s="967"/>
      <c r="CN102" s="968"/>
      <c r="CO102" s="968"/>
      <c r="CP102" s="968"/>
      <c r="CQ102" s="969"/>
      <c r="CR102" s="970">
        <v>9</v>
      </c>
      <c r="CS102" s="927"/>
      <c r="CT102" s="927"/>
      <c r="CU102" s="927"/>
      <c r="CV102" s="971"/>
      <c r="CW102" s="970" t="s">
        <v>520</v>
      </c>
      <c r="CX102" s="927"/>
      <c r="CY102" s="927"/>
      <c r="CZ102" s="927"/>
      <c r="DA102" s="971"/>
      <c r="DB102" s="970" t="s">
        <v>520</v>
      </c>
      <c r="DC102" s="927"/>
      <c r="DD102" s="927"/>
      <c r="DE102" s="927"/>
      <c r="DF102" s="971"/>
      <c r="DG102" s="970" t="s">
        <v>520</v>
      </c>
      <c r="DH102" s="927"/>
      <c r="DI102" s="927"/>
      <c r="DJ102" s="927"/>
      <c r="DK102" s="971"/>
      <c r="DL102" s="970" t="s">
        <v>520</v>
      </c>
      <c r="DM102" s="927"/>
      <c r="DN102" s="927"/>
      <c r="DO102" s="927"/>
      <c r="DP102" s="971"/>
      <c r="DQ102" s="970" t="s">
        <v>520</v>
      </c>
      <c r="DR102" s="927"/>
      <c r="DS102" s="927"/>
      <c r="DT102" s="927"/>
      <c r="DU102" s="971"/>
      <c r="DV102" s="994"/>
      <c r="DW102" s="995"/>
      <c r="DX102" s="995"/>
      <c r="DY102" s="995"/>
      <c r="DZ102" s="99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423</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424</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425</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426</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9" t="s">
        <v>427</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428</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15">
      <c r="A109" s="992" t="s">
        <v>429</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430</v>
      </c>
      <c r="AB109" s="973"/>
      <c r="AC109" s="973"/>
      <c r="AD109" s="973"/>
      <c r="AE109" s="974"/>
      <c r="AF109" s="972" t="s">
        <v>308</v>
      </c>
      <c r="AG109" s="973"/>
      <c r="AH109" s="973"/>
      <c r="AI109" s="973"/>
      <c r="AJ109" s="974"/>
      <c r="AK109" s="972" t="s">
        <v>307</v>
      </c>
      <c r="AL109" s="973"/>
      <c r="AM109" s="973"/>
      <c r="AN109" s="973"/>
      <c r="AO109" s="974"/>
      <c r="AP109" s="972" t="s">
        <v>431</v>
      </c>
      <c r="AQ109" s="973"/>
      <c r="AR109" s="973"/>
      <c r="AS109" s="973"/>
      <c r="AT109" s="975"/>
      <c r="AU109" s="992" t="s">
        <v>429</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430</v>
      </c>
      <c r="BR109" s="973"/>
      <c r="BS109" s="973"/>
      <c r="BT109" s="973"/>
      <c r="BU109" s="974"/>
      <c r="BV109" s="972" t="s">
        <v>308</v>
      </c>
      <c r="BW109" s="973"/>
      <c r="BX109" s="973"/>
      <c r="BY109" s="973"/>
      <c r="BZ109" s="974"/>
      <c r="CA109" s="972" t="s">
        <v>307</v>
      </c>
      <c r="CB109" s="973"/>
      <c r="CC109" s="973"/>
      <c r="CD109" s="973"/>
      <c r="CE109" s="974"/>
      <c r="CF109" s="993" t="s">
        <v>431</v>
      </c>
      <c r="CG109" s="993"/>
      <c r="CH109" s="993"/>
      <c r="CI109" s="993"/>
      <c r="CJ109" s="993"/>
      <c r="CK109" s="972" t="s">
        <v>432</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430</v>
      </c>
      <c r="DH109" s="973"/>
      <c r="DI109" s="973"/>
      <c r="DJ109" s="973"/>
      <c r="DK109" s="974"/>
      <c r="DL109" s="972" t="s">
        <v>308</v>
      </c>
      <c r="DM109" s="973"/>
      <c r="DN109" s="973"/>
      <c r="DO109" s="973"/>
      <c r="DP109" s="974"/>
      <c r="DQ109" s="972" t="s">
        <v>307</v>
      </c>
      <c r="DR109" s="973"/>
      <c r="DS109" s="973"/>
      <c r="DT109" s="973"/>
      <c r="DU109" s="974"/>
      <c r="DV109" s="972" t="s">
        <v>431</v>
      </c>
      <c r="DW109" s="973"/>
      <c r="DX109" s="973"/>
      <c r="DY109" s="973"/>
      <c r="DZ109" s="975"/>
    </row>
    <row r="110" spans="1:131" s="244" customFormat="1" ht="26.25" customHeight="1" x14ac:dyDescent="0.15">
      <c r="A110" s="976" t="s">
        <v>433</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647439</v>
      </c>
      <c r="AB110" s="980"/>
      <c r="AC110" s="980"/>
      <c r="AD110" s="980"/>
      <c r="AE110" s="981"/>
      <c r="AF110" s="982">
        <v>608511</v>
      </c>
      <c r="AG110" s="980"/>
      <c r="AH110" s="980"/>
      <c r="AI110" s="980"/>
      <c r="AJ110" s="981"/>
      <c r="AK110" s="982">
        <v>556332</v>
      </c>
      <c r="AL110" s="980"/>
      <c r="AM110" s="980"/>
      <c r="AN110" s="980"/>
      <c r="AO110" s="981"/>
      <c r="AP110" s="983">
        <v>8.4</v>
      </c>
      <c r="AQ110" s="984"/>
      <c r="AR110" s="984"/>
      <c r="AS110" s="984"/>
      <c r="AT110" s="985"/>
      <c r="AU110" s="986" t="s">
        <v>73</v>
      </c>
      <c r="AV110" s="987"/>
      <c r="AW110" s="987"/>
      <c r="AX110" s="987"/>
      <c r="AY110" s="987"/>
      <c r="AZ110" s="1028" t="s">
        <v>434</v>
      </c>
      <c r="BA110" s="977"/>
      <c r="BB110" s="977"/>
      <c r="BC110" s="977"/>
      <c r="BD110" s="977"/>
      <c r="BE110" s="977"/>
      <c r="BF110" s="977"/>
      <c r="BG110" s="977"/>
      <c r="BH110" s="977"/>
      <c r="BI110" s="977"/>
      <c r="BJ110" s="977"/>
      <c r="BK110" s="977"/>
      <c r="BL110" s="977"/>
      <c r="BM110" s="977"/>
      <c r="BN110" s="977"/>
      <c r="BO110" s="977"/>
      <c r="BP110" s="978"/>
      <c r="BQ110" s="1014">
        <v>6032232</v>
      </c>
      <c r="BR110" s="1015"/>
      <c r="BS110" s="1015"/>
      <c r="BT110" s="1015"/>
      <c r="BU110" s="1015"/>
      <c r="BV110" s="1015">
        <v>5505509</v>
      </c>
      <c r="BW110" s="1015"/>
      <c r="BX110" s="1015"/>
      <c r="BY110" s="1015"/>
      <c r="BZ110" s="1015"/>
      <c r="CA110" s="1015">
        <v>5023245</v>
      </c>
      <c r="CB110" s="1015"/>
      <c r="CC110" s="1015"/>
      <c r="CD110" s="1015"/>
      <c r="CE110" s="1015"/>
      <c r="CF110" s="1029">
        <v>75.8</v>
      </c>
      <c r="CG110" s="1030"/>
      <c r="CH110" s="1030"/>
      <c r="CI110" s="1030"/>
      <c r="CJ110" s="1030"/>
      <c r="CK110" s="1031" t="s">
        <v>435</v>
      </c>
      <c r="CL110" s="1032"/>
      <c r="CM110" s="1011" t="s">
        <v>436</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128</v>
      </c>
      <c r="DH110" s="1015"/>
      <c r="DI110" s="1015"/>
      <c r="DJ110" s="1015"/>
      <c r="DK110" s="1015"/>
      <c r="DL110" s="1015" t="s">
        <v>128</v>
      </c>
      <c r="DM110" s="1015"/>
      <c r="DN110" s="1015"/>
      <c r="DO110" s="1015"/>
      <c r="DP110" s="1015"/>
      <c r="DQ110" s="1015" t="s">
        <v>128</v>
      </c>
      <c r="DR110" s="1015"/>
      <c r="DS110" s="1015"/>
      <c r="DT110" s="1015"/>
      <c r="DU110" s="1015"/>
      <c r="DV110" s="1016" t="s">
        <v>128</v>
      </c>
      <c r="DW110" s="1016"/>
      <c r="DX110" s="1016"/>
      <c r="DY110" s="1016"/>
      <c r="DZ110" s="1017"/>
    </row>
    <row r="111" spans="1:131" s="244" customFormat="1" ht="26.25" customHeight="1" x14ac:dyDescent="0.15">
      <c r="A111" s="1018" t="s">
        <v>437</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128</v>
      </c>
      <c r="AB111" s="1022"/>
      <c r="AC111" s="1022"/>
      <c r="AD111" s="1022"/>
      <c r="AE111" s="1023"/>
      <c r="AF111" s="1024" t="s">
        <v>128</v>
      </c>
      <c r="AG111" s="1022"/>
      <c r="AH111" s="1022"/>
      <c r="AI111" s="1022"/>
      <c r="AJ111" s="1023"/>
      <c r="AK111" s="1024" t="s">
        <v>128</v>
      </c>
      <c r="AL111" s="1022"/>
      <c r="AM111" s="1022"/>
      <c r="AN111" s="1022"/>
      <c r="AO111" s="1023"/>
      <c r="AP111" s="1025" t="s">
        <v>128</v>
      </c>
      <c r="AQ111" s="1026"/>
      <c r="AR111" s="1026"/>
      <c r="AS111" s="1026"/>
      <c r="AT111" s="1027"/>
      <c r="AU111" s="988"/>
      <c r="AV111" s="989"/>
      <c r="AW111" s="989"/>
      <c r="AX111" s="989"/>
      <c r="AY111" s="989"/>
      <c r="AZ111" s="1037" t="s">
        <v>438</v>
      </c>
      <c r="BA111" s="1038"/>
      <c r="BB111" s="1038"/>
      <c r="BC111" s="1038"/>
      <c r="BD111" s="1038"/>
      <c r="BE111" s="1038"/>
      <c r="BF111" s="1038"/>
      <c r="BG111" s="1038"/>
      <c r="BH111" s="1038"/>
      <c r="BI111" s="1038"/>
      <c r="BJ111" s="1038"/>
      <c r="BK111" s="1038"/>
      <c r="BL111" s="1038"/>
      <c r="BM111" s="1038"/>
      <c r="BN111" s="1038"/>
      <c r="BO111" s="1038"/>
      <c r="BP111" s="1039"/>
      <c r="BQ111" s="1007" t="s">
        <v>128</v>
      </c>
      <c r="BR111" s="1008"/>
      <c r="BS111" s="1008"/>
      <c r="BT111" s="1008"/>
      <c r="BU111" s="1008"/>
      <c r="BV111" s="1008" t="s">
        <v>439</v>
      </c>
      <c r="BW111" s="1008"/>
      <c r="BX111" s="1008"/>
      <c r="BY111" s="1008"/>
      <c r="BZ111" s="1008"/>
      <c r="CA111" s="1008" t="s">
        <v>128</v>
      </c>
      <c r="CB111" s="1008"/>
      <c r="CC111" s="1008"/>
      <c r="CD111" s="1008"/>
      <c r="CE111" s="1008"/>
      <c r="CF111" s="1002" t="s">
        <v>440</v>
      </c>
      <c r="CG111" s="1003"/>
      <c r="CH111" s="1003"/>
      <c r="CI111" s="1003"/>
      <c r="CJ111" s="1003"/>
      <c r="CK111" s="1033"/>
      <c r="CL111" s="1034"/>
      <c r="CM111" s="1004" t="s">
        <v>441</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439</v>
      </c>
      <c r="DH111" s="1008"/>
      <c r="DI111" s="1008"/>
      <c r="DJ111" s="1008"/>
      <c r="DK111" s="1008"/>
      <c r="DL111" s="1008" t="s">
        <v>442</v>
      </c>
      <c r="DM111" s="1008"/>
      <c r="DN111" s="1008"/>
      <c r="DO111" s="1008"/>
      <c r="DP111" s="1008"/>
      <c r="DQ111" s="1008" t="s">
        <v>439</v>
      </c>
      <c r="DR111" s="1008"/>
      <c r="DS111" s="1008"/>
      <c r="DT111" s="1008"/>
      <c r="DU111" s="1008"/>
      <c r="DV111" s="1009" t="s">
        <v>442</v>
      </c>
      <c r="DW111" s="1009"/>
      <c r="DX111" s="1009"/>
      <c r="DY111" s="1009"/>
      <c r="DZ111" s="1010"/>
    </row>
    <row r="112" spans="1:131" s="244" customFormat="1" ht="26.25" customHeight="1" x14ac:dyDescent="0.15">
      <c r="A112" s="1040" t="s">
        <v>443</v>
      </c>
      <c r="B112" s="1041"/>
      <c r="C112" s="1038" t="s">
        <v>444</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442</v>
      </c>
      <c r="AB112" s="1047"/>
      <c r="AC112" s="1047"/>
      <c r="AD112" s="1047"/>
      <c r="AE112" s="1048"/>
      <c r="AF112" s="1049" t="s">
        <v>439</v>
      </c>
      <c r="AG112" s="1047"/>
      <c r="AH112" s="1047"/>
      <c r="AI112" s="1047"/>
      <c r="AJ112" s="1048"/>
      <c r="AK112" s="1049" t="s">
        <v>128</v>
      </c>
      <c r="AL112" s="1047"/>
      <c r="AM112" s="1047"/>
      <c r="AN112" s="1047"/>
      <c r="AO112" s="1048"/>
      <c r="AP112" s="1050" t="s">
        <v>128</v>
      </c>
      <c r="AQ112" s="1051"/>
      <c r="AR112" s="1051"/>
      <c r="AS112" s="1051"/>
      <c r="AT112" s="1052"/>
      <c r="AU112" s="988"/>
      <c r="AV112" s="989"/>
      <c r="AW112" s="989"/>
      <c r="AX112" s="989"/>
      <c r="AY112" s="989"/>
      <c r="AZ112" s="1037" t="s">
        <v>445</v>
      </c>
      <c r="BA112" s="1038"/>
      <c r="BB112" s="1038"/>
      <c r="BC112" s="1038"/>
      <c r="BD112" s="1038"/>
      <c r="BE112" s="1038"/>
      <c r="BF112" s="1038"/>
      <c r="BG112" s="1038"/>
      <c r="BH112" s="1038"/>
      <c r="BI112" s="1038"/>
      <c r="BJ112" s="1038"/>
      <c r="BK112" s="1038"/>
      <c r="BL112" s="1038"/>
      <c r="BM112" s="1038"/>
      <c r="BN112" s="1038"/>
      <c r="BO112" s="1038"/>
      <c r="BP112" s="1039"/>
      <c r="BQ112" s="1007">
        <v>3675304</v>
      </c>
      <c r="BR112" s="1008"/>
      <c r="BS112" s="1008"/>
      <c r="BT112" s="1008"/>
      <c r="BU112" s="1008"/>
      <c r="BV112" s="1008">
        <v>3345148</v>
      </c>
      <c r="BW112" s="1008"/>
      <c r="BX112" s="1008"/>
      <c r="BY112" s="1008"/>
      <c r="BZ112" s="1008"/>
      <c r="CA112" s="1008">
        <v>3207233</v>
      </c>
      <c r="CB112" s="1008"/>
      <c r="CC112" s="1008"/>
      <c r="CD112" s="1008"/>
      <c r="CE112" s="1008"/>
      <c r="CF112" s="1002">
        <v>48.4</v>
      </c>
      <c r="CG112" s="1003"/>
      <c r="CH112" s="1003"/>
      <c r="CI112" s="1003"/>
      <c r="CJ112" s="1003"/>
      <c r="CK112" s="1033"/>
      <c r="CL112" s="1034"/>
      <c r="CM112" s="1004" t="s">
        <v>446</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128</v>
      </c>
      <c r="DH112" s="1008"/>
      <c r="DI112" s="1008"/>
      <c r="DJ112" s="1008"/>
      <c r="DK112" s="1008"/>
      <c r="DL112" s="1008" t="s">
        <v>442</v>
      </c>
      <c r="DM112" s="1008"/>
      <c r="DN112" s="1008"/>
      <c r="DO112" s="1008"/>
      <c r="DP112" s="1008"/>
      <c r="DQ112" s="1008" t="s">
        <v>128</v>
      </c>
      <c r="DR112" s="1008"/>
      <c r="DS112" s="1008"/>
      <c r="DT112" s="1008"/>
      <c r="DU112" s="1008"/>
      <c r="DV112" s="1009" t="s">
        <v>128</v>
      </c>
      <c r="DW112" s="1009"/>
      <c r="DX112" s="1009"/>
      <c r="DY112" s="1009"/>
      <c r="DZ112" s="1010"/>
    </row>
    <row r="113" spans="1:130" s="244" customFormat="1" ht="26.25" customHeight="1" x14ac:dyDescent="0.15">
      <c r="A113" s="1042"/>
      <c r="B113" s="1043"/>
      <c r="C113" s="1038" t="s">
        <v>447</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307065</v>
      </c>
      <c r="AB113" s="1022"/>
      <c r="AC113" s="1022"/>
      <c r="AD113" s="1022"/>
      <c r="AE113" s="1023"/>
      <c r="AF113" s="1024">
        <v>281533</v>
      </c>
      <c r="AG113" s="1022"/>
      <c r="AH113" s="1022"/>
      <c r="AI113" s="1022"/>
      <c r="AJ113" s="1023"/>
      <c r="AK113" s="1024">
        <v>274265</v>
      </c>
      <c r="AL113" s="1022"/>
      <c r="AM113" s="1022"/>
      <c r="AN113" s="1022"/>
      <c r="AO113" s="1023"/>
      <c r="AP113" s="1025">
        <v>4.0999999999999996</v>
      </c>
      <c r="AQ113" s="1026"/>
      <c r="AR113" s="1026"/>
      <c r="AS113" s="1026"/>
      <c r="AT113" s="1027"/>
      <c r="AU113" s="988"/>
      <c r="AV113" s="989"/>
      <c r="AW113" s="989"/>
      <c r="AX113" s="989"/>
      <c r="AY113" s="989"/>
      <c r="AZ113" s="1037" t="s">
        <v>448</v>
      </c>
      <c r="BA113" s="1038"/>
      <c r="BB113" s="1038"/>
      <c r="BC113" s="1038"/>
      <c r="BD113" s="1038"/>
      <c r="BE113" s="1038"/>
      <c r="BF113" s="1038"/>
      <c r="BG113" s="1038"/>
      <c r="BH113" s="1038"/>
      <c r="BI113" s="1038"/>
      <c r="BJ113" s="1038"/>
      <c r="BK113" s="1038"/>
      <c r="BL113" s="1038"/>
      <c r="BM113" s="1038"/>
      <c r="BN113" s="1038"/>
      <c r="BO113" s="1038"/>
      <c r="BP113" s="1039"/>
      <c r="BQ113" s="1007">
        <v>1472628</v>
      </c>
      <c r="BR113" s="1008"/>
      <c r="BS113" s="1008"/>
      <c r="BT113" s="1008"/>
      <c r="BU113" s="1008"/>
      <c r="BV113" s="1008">
        <v>1388233</v>
      </c>
      <c r="BW113" s="1008"/>
      <c r="BX113" s="1008"/>
      <c r="BY113" s="1008"/>
      <c r="BZ113" s="1008"/>
      <c r="CA113" s="1008">
        <v>1460276</v>
      </c>
      <c r="CB113" s="1008"/>
      <c r="CC113" s="1008"/>
      <c r="CD113" s="1008"/>
      <c r="CE113" s="1008"/>
      <c r="CF113" s="1002">
        <v>22</v>
      </c>
      <c r="CG113" s="1003"/>
      <c r="CH113" s="1003"/>
      <c r="CI113" s="1003"/>
      <c r="CJ113" s="1003"/>
      <c r="CK113" s="1033"/>
      <c r="CL113" s="1034"/>
      <c r="CM113" s="1004" t="s">
        <v>449</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442</v>
      </c>
      <c r="DH113" s="1047"/>
      <c r="DI113" s="1047"/>
      <c r="DJ113" s="1047"/>
      <c r="DK113" s="1048"/>
      <c r="DL113" s="1049" t="s">
        <v>128</v>
      </c>
      <c r="DM113" s="1047"/>
      <c r="DN113" s="1047"/>
      <c r="DO113" s="1047"/>
      <c r="DP113" s="1048"/>
      <c r="DQ113" s="1049" t="s">
        <v>450</v>
      </c>
      <c r="DR113" s="1047"/>
      <c r="DS113" s="1047"/>
      <c r="DT113" s="1047"/>
      <c r="DU113" s="1048"/>
      <c r="DV113" s="1050" t="s">
        <v>451</v>
      </c>
      <c r="DW113" s="1051"/>
      <c r="DX113" s="1051"/>
      <c r="DY113" s="1051"/>
      <c r="DZ113" s="1052"/>
    </row>
    <row r="114" spans="1:130" s="244" customFormat="1" ht="26.25" customHeight="1" x14ac:dyDescent="0.15">
      <c r="A114" s="1042"/>
      <c r="B114" s="1043"/>
      <c r="C114" s="1038" t="s">
        <v>452</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168348</v>
      </c>
      <c r="AB114" s="1047"/>
      <c r="AC114" s="1047"/>
      <c r="AD114" s="1047"/>
      <c r="AE114" s="1048"/>
      <c r="AF114" s="1049">
        <v>142462</v>
      </c>
      <c r="AG114" s="1047"/>
      <c r="AH114" s="1047"/>
      <c r="AI114" s="1047"/>
      <c r="AJ114" s="1048"/>
      <c r="AK114" s="1049">
        <v>164046</v>
      </c>
      <c r="AL114" s="1047"/>
      <c r="AM114" s="1047"/>
      <c r="AN114" s="1047"/>
      <c r="AO114" s="1048"/>
      <c r="AP114" s="1050">
        <v>2.5</v>
      </c>
      <c r="AQ114" s="1051"/>
      <c r="AR114" s="1051"/>
      <c r="AS114" s="1051"/>
      <c r="AT114" s="1052"/>
      <c r="AU114" s="988"/>
      <c r="AV114" s="989"/>
      <c r="AW114" s="989"/>
      <c r="AX114" s="989"/>
      <c r="AY114" s="989"/>
      <c r="AZ114" s="1037" t="s">
        <v>453</v>
      </c>
      <c r="BA114" s="1038"/>
      <c r="BB114" s="1038"/>
      <c r="BC114" s="1038"/>
      <c r="BD114" s="1038"/>
      <c r="BE114" s="1038"/>
      <c r="BF114" s="1038"/>
      <c r="BG114" s="1038"/>
      <c r="BH114" s="1038"/>
      <c r="BI114" s="1038"/>
      <c r="BJ114" s="1038"/>
      <c r="BK114" s="1038"/>
      <c r="BL114" s="1038"/>
      <c r="BM114" s="1038"/>
      <c r="BN114" s="1038"/>
      <c r="BO114" s="1038"/>
      <c r="BP114" s="1039"/>
      <c r="BQ114" s="1007">
        <v>874481</v>
      </c>
      <c r="BR114" s="1008"/>
      <c r="BS114" s="1008"/>
      <c r="BT114" s="1008"/>
      <c r="BU114" s="1008"/>
      <c r="BV114" s="1008">
        <v>815413</v>
      </c>
      <c r="BW114" s="1008"/>
      <c r="BX114" s="1008"/>
      <c r="BY114" s="1008"/>
      <c r="BZ114" s="1008"/>
      <c r="CA114" s="1008">
        <v>763281</v>
      </c>
      <c r="CB114" s="1008"/>
      <c r="CC114" s="1008"/>
      <c r="CD114" s="1008"/>
      <c r="CE114" s="1008"/>
      <c r="CF114" s="1002">
        <v>11.5</v>
      </c>
      <c r="CG114" s="1003"/>
      <c r="CH114" s="1003"/>
      <c r="CI114" s="1003"/>
      <c r="CJ114" s="1003"/>
      <c r="CK114" s="1033"/>
      <c r="CL114" s="1034"/>
      <c r="CM114" s="1004" t="s">
        <v>454</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128</v>
      </c>
      <c r="DH114" s="1047"/>
      <c r="DI114" s="1047"/>
      <c r="DJ114" s="1047"/>
      <c r="DK114" s="1048"/>
      <c r="DL114" s="1049" t="s">
        <v>455</v>
      </c>
      <c r="DM114" s="1047"/>
      <c r="DN114" s="1047"/>
      <c r="DO114" s="1047"/>
      <c r="DP114" s="1048"/>
      <c r="DQ114" s="1049" t="s">
        <v>456</v>
      </c>
      <c r="DR114" s="1047"/>
      <c r="DS114" s="1047"/>
      <c r="DT114" s="1047"/>
      <c r="DU114" s="1048"/>
      <c r="DV114" s="1050" t="s">
        <v>439</v>
      </c>
      <c r="DW114" s="1051"/>
      <c r="DX114" s="1051"/>
      <c r="DY114" s="1051"/>
      <c r="DZ114" s="1052"/>
    </row>
    <row r="115" spans="1:130" s="244" customFormat="1" ht="26.25" customHeight="1" x14ac:dyDescent="0.15">
      <c r="A115" s="1042"/>
      <c r="B115" s="1043"/>
      <c r="C115" s="1038" t="s">
        <v>457</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128</v>
      </c>
      <c r="AB115" s="1022"/>
      <c r="AC115" s="1022"/>
      <c r="AD115" s="1022"/>
      <c r="AE115" s="1023"/>
      <c r="AF115" s="1024" t="s">
        <v>442</v>
      </c>
      <c r="AG115" s="1022"/>
      <c r="AH115" s="1022"/>
      <c r="AI115" s="1022"/>
      <c r="AJ115" s="1023"/>
      <c r="AK115" s="1024" t="s">
        <v>128</v>
      </c>
      <c r="AL115" s="1022"/>
      <c r="AM115" s="1022"/>
      <c r="AN115" s="1022"/>
      <c r="AO115" s="1023"/>
      <c r="AP115" s="1025" t="s">
        <v>128</v>
      </c>
      <c r="AQ115" s="1026"/>
      <c r="AR115" s="1026"/>
      <c r="AS115" s="1026"/>
      <c r="AT115" s="1027"/>
      <c r="AU115" s="988"/>
      <c r="AV115" s="989"/>
      <c r="AW115" s="989"/>
      <c r="AX115" s="989"/>
      <c r="AY115" s="989"/>
      <c r="AZ115" s="1037" t="s">
        <v>458</v>
      </c>
      <c r="BA115" s="1038"/>
      <c r="BB115" s="1038"/>
      <c r="BC115" s="1038"/>
      <c r="BD115" s="1038"/>
      <c r="BE115" s="1038"/>
      <c r="BF115" s="1038"/>
      <c r="BG115" s="1038"/>
      <c r="BH115" s="1038"/>
      <c r="BI115" s="1038"/>
      <c r="BJ115" s="1038"/>
      <c r="BK115" s="1038"/>
      <c r="BL115" s="1038"/>
      <c r="BM115" s="1038"/>
      <c r="BN115" s="1038"/>
      <c r="BO115" s="1038"/>
      <c r="BP115" s="1039"/>
      <c r="BQ115" s="1007" t="s">
        <v>128</v>
      </c>
      <c r="BR115" s="1008"/>
      <c r="BS115" s="1008"/>
      <c r="BT115" s="1008"/>
      <c r="BU115" s="1008"/>
      <c r="BV115" s="1008" t="s">
        <v>128</v>
      </c>
      <c r="BW115" s="1008"/>
      <c r="BX115" s="1008"/>
      <c r="BY115" s="1008"/>
      <c r="BZ115" s="1008"/>
      <c r="CA115" s="1008" t="s">
        <v>442</v>
      </c>
      <c r="CB115" s="1008"/>
      <c r="CC115" s="1008"/>
      <c r="CD115" s="1008"/>
      <c r="CE115" s="1008"/>
      <c r="CF115" s="1002" t="s">
        <v>128</v>
      </c>
      <c r="CG115" s="1003"/>
      <c r="CH115" s="1003"/>
      <c r="CI115" s="1003"/>
      <c r="CJ115" s="1003"/>
      <c r="CK115" s="1033"/>
      <c r="CL115" s="1034"/>
      <c r="CM115" s="1037" t="s">
        <v>459</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439</v>
      </c>
      <c r="DH115" s="1047"/>
      <c r="DI115" s="1047"/>
      <c r="DJ115" s="1047"/>
      <c r="DK115" s="1048"/>
      <c r="DL115" s="1049" t="s">
        <v>128</v>
      </c>
      <c r="DM115" s="1047"/>
      <c r="DN115" s="1047"/>
      <c r="DO115" s="1047"/>
      <c r="DP115" s="1048"/>
      <c r="DQ115" s="1049" t="s">
        <v>128</v>
      </c>
      <c r="DR115" s="1047"/>
      <c r="DS115" s="1047"/>
      <c r="DT115" s="1047"/>
      <c r="DU115" s="1048"/>
      <c r="DV115" s="1050" t="s">
        <v>128</v>
      </c>
      <c r="DW115" s="1051"/>
      <c r="DX115" s="1051"/>
      <c r="DY115" s="1051"/>
      <c r="DZ115" s="1052"/>
    </row>
    <row r="116" spans="1:130" s="244" customFormat="1" ht="26.25" customHeight="1" x14ac:dyDescent="0.15">
      <c r="A116" s="1044"/>
      <c r="B116" s="1045"/>
      <c r="C116" s="1053" t="s">
        <v>460</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439</v>
      </c>
      <c r="AB116" s="1047"/>
      <c r="AC116" s="1047"/>
      <c r="AD116" s="1047"/>
      <c r="AE116" s="1048"/>
      <c r="AF116" s="1049" t="s">
        <v>128</v>
      </c>
      <c r="AG116" s="1047"/>
      <c r="AH116" s="1047"/>
      <c r="AI116" s="1047"/>
      <c r="AJ116" s="1048"/>
      <c r="AK116" s="1049" t="s">
        <v>456</v>
      </c>
      <c r="AL116" s="1047"/>
      <c r="AM116" s="1047"/>
      <c r="AN116" s="1047"/>
      <c r="AO116" s="1048"/>
      <c r="AP116" s="1050" t="s">
        <v>442</v>
      </c>
      <c r="AQ116" s="1051"/>
      <c r="AR116" s="1051"/>
      <c r="AS116" s="1051"/>
      <c r="AT116" s="1052"/>
      <c r="AU116" s="988"/>
      <c r="AV116" s="989"/>
      <c r="AW116" s="989"/>
      <c r="AX116" s="989"/>
      <c r="AY116" s="989"/>
      <c r="AZ116" s="1055" t="s">
        <v>461</v>
      </c>
      <c r="BA116" s="1056"/>
      <c r="BB116" s="1056"/>
      <c r="BC116" s="1056"/>
      <c r="BD116" s="1056"/>
      <c r="BE116" s="1056"/>
      <c r="BF116" s="1056"/>
      <c r="BG116" s="1056"/>
      <c r="BH116" s="1056"/>
      <c r="BI116" s="1056"/>
      <c r="BJ116" s="1056"/>
      <c r="BK116" s="1056"/>
      <c r="BL116" s="1056"/>
      <c r="BM116" s="1056"/>
      <c r="BN116" s="1056"/>
      <c r="BO116" s="1056"/>
      <c r="BP116" s="1057"/>
      <c r="BQ116" s="1007" t="s">
        <v>128</v>
      </c>
      <c r="BR116" s="1008"/>
      <c r="BS116" s="1008"/>
      <c r="BT116" s="1008"/>
      <c r="BU116" s="1008"/>
      <c r="BV116" s="1008" t="s">
        <v>442</v>
      </c>
      <c r="BW116" s="1008"/>
      <c r="BX116" s="1008"/>
      <c r="BY116" s="1008"/>
      <c r="BZ116" s="1008"/>
      <c r="CA116" s="1008" t="s">
        <v>128</v>
      </c>
      <c r="CB116" s="1008"/>
      <c r="CC116" s="1008"/>
      <c r="CD116" s="1008"/>
      <c r="CE116" s="1008"/>
      <c r="CF116" s="1002" t="s">
        <v>439</v>
      </c>
      <c r="CG116" s="1003"/>
      <c r="CH116" s="1003"/>
      <c r="CI116" s="1003"/>
      <c r="CJ116" s="1003"/>
      <c r="CK116" s="1033"/>
      <c r="CL116" s="1034"/>
      <c r="CM116" s="1004" t="s">
        <v>462</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439</v>
      </c>
      <c r="DH116" s="1047"/>
      <c r="DI116" s="1047"/>
      <c r="DJ116" s="1047"/>
      <c r="DK116" s="1048"/>
      <c r="DL116" s="1049" t="s">
        <v>128</v>
      </c>
      <c r="DM116" s="1047"/>
      <c r="DN116" s="1047"/>
      <c r="DO116" s="1047"/>
      <c r="DP116" s="1048"/>
      <c r="DQ116" s="1049" t="s">
        <v>128</v>
      </c>
      <c r="DR116" s="1047"/>
      <c r="DS116" s="1047"/>
      <c r="DT116" s="1047"/>
      <c r="DU116" s="1048"/>
      <c r="DV116" s="1050" t="s">
        <v>456</v>
      </c>
      <c r="DW116" s="1051"/>
      <c r="DX116" s="1051"/>
      <c r="DY116" s="1051"/>
      <c r="DZ116" s="1052"/>
    </row>
    <row r="117" spans="1:130" s="244" customFormat="1" ht="26.25" customHeight="1" x14ac:dyDescent="0.15">
      <c r="A117" s="992" t="s">
        <v>190</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463</v>
      </c>
      <c r="Z117" s="974"/>
      <c r="AA117" s="1064">
        <v>1122852</v>
      </c>
      <c r="AB117" s="1065"/>
      <c r="AC117" s="1065"/>
      <c r="AD117" s="1065"/>
      <c r="AE117" s="1066"/>
      <c r="AF117" s="1067">
        <v>1032506</v>
      </c>
      <c r="AG117" s="1065"/>
      <c r="AH117" s="1065"/>
      <c r="AI117" s="1065"/>
      <c r="AJ117" s="1066"/>
      <c r="AK117" s="1067">
        <v>994643</v>
      </c>
      <c r="AL117" s="1065"/>
      <c r="AM117" s="1065"/>
      <c r="AN117" s="1065"/>
      <c r="AO117" s="1066"/>
      <c r="AP117" s="1068"/>
      <c r="AQ117" s="1069"/>
      <c r="AR117" s="1069"/>
      <c r="AS117" s="1069"/>
      <c r="AT117" s="1070"/>
      <c r="AU117" s="988"/>
      <c r="AV117" s="989"/>
      <c r="AW117" s="989"/>
      <c r="AX117" s="989"/>
      <c r="AY117" s="989"/>
      <c r="AZ117" s="1055" t="s">
        <v>464</v>
      </c>
      <c r="BA117" s="1056"/>
      <c r="BB117" s="1056"/>
      <c r="BC117" s="1056"/>
      <c r="BD117" s="1056"/>
      <c r="BE117" s="1056"/>
      <c r="BF117" s="1056"/>
      <c r="BG117" s="1056"/>
      <c r="BH117" s="1056"/>
      <c r="BI117" s="1056"/>
      <c r="BJ117" s="1056"/>
      <c r="BK117" s="1056"/>
      <c r="BL117" s="1056"/>
      <c r="BM117" s="1056"/>
      <c r="BN117" s="1056"/>
      <c r="BO117" s="1056"/>
      <c r="BP117" s="1057"/>
      <c r="BQ117" s="1007" t="s">
        <v>439</v>
      </c>
      <c r="BR117" s="1008"/>
      <c r="BS117" s="1008"/>
      <c r="BT117" s="1008"/>
      <c r="BU117" s="1008"/>
      <c r="BV117" s="1008" t="s">
        <v>442</v>
      </c>
      <c r="BW117" s="1008"/>
      <c r="BX117" s="1008"/>
      <c r="BY117" s="1008"/>
      <c r="BZ117" s="1008"/>
      <c r="CA117" s="1008" t="s">
        <v>128</v>
      </c>
      <c r="CB117" s="1008"/>
      <c r="CC117" s="1008"/>
      <c r="CD117" s="1008"/>
      <c r="CE117" s="1008"/>
      <c r="CF117" s="1002" t="s">
        <v>442</v>
      </c>
      <c r="CG117" s="1003"/>
      <c r="CH117" s="1003"/>
      <c r="CI117" s="1003"/>
      <c r="CJ117" s="1003"/>
      <c r="CK117" s="1033"/>
      <c r="CL117" s="1034"/>
      <c r="CM117" s="1004" t="s">
        <v>465</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442</v>
      </c>
      <c r="DH117" s="1047"/>
      <c r="DI117" s="1047"/>
      <c r="DJ117" s="1047"/>
      <c r="DK117" s="1048"/>
      <c r="DL117" s="1049" t="s">
        <v>128</v>
      </c>
      <c r="DM117" s="1047"/>
      <c r="DN117" s="1047"/>
      <c r="DO117" s="1047"/>
      <c r="DP117" s="1048"/>
      <c r="DQ117" s="1049" t="s">
        <v>128</v>
      </c>
      <c r="DR117" s="1047"/>
      <c r="DS117" s="1047"/>
      <c r="DT117" s="1047"/>
      <c r="DU117" s="1048"/>
      <c r="DV117" s="1050" t="s">
        <v>128</v>
      </c>
      <c r="DW117" s="1051"/>
      <c r="DX117" s="1051"/>
      <c r="DY117" s="1051"/>
      <c r="DZ117" s="1052"/>
    </row>
    <row r="118" spans="1:130" s="244" customFormat="1" ht="26.25" customHeight="1" x14ac:dyDescent="0.15">
      <c r="A118" s="992" t="s">
        <v>432</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430</v>
      </c>
      <c r="AB118" s="973"/>
      <c r="AC118" s="973"/>
      <c r="AD118" s="973"/>
      <c r="AE118" s="974"/>
      <c r="AF118" s="972" t="s">
        <v>308</v>
      </c>
      <c r="AG118" s="973"/>
      <c r="AH118" s="973"/>
      <c r="AI118" s="973"/>
      <c r="AJ118" s="974"/>
      <c r="AK118" s="972" t="s">
        <v>307</v>
      </c>
      <c r="AL118" s="973"/>
      <c r="AM118" s="973"/>
      <c r="AN118" s="973"/>
      <c r="AO118" s="974"/>
      <c r="AP118" s="1059" t="s">
        <v>431</v>
      </c>
      <c r="AQ118" s="1060"/>
      <c r="AR118" s="1060"/>
      <c r="AS118" s="1060"/>
      <c r="AT118" s="1061"/>
      <c r="AU118" s="988"/>
      <c r="AV118" s="989"/>
      <c r="AW118" s="989"/>
      <c r="AX118" s="989"/>
      <c r="AY118" s="989"/>
      <c r="AZ118" s="1062" t="s">
        <v>466</v>
      </c>
      <c r="BA118" s="1053"/>
      <c r="BB118" s="1053"/>
      <c r="BC118" s="1053"/>
      <c r="BD118" s="1053"/>
      <c r="BE118" s="1053"/>
      <c r="BF118" s="1053"/>
      <c r="BG118" s="1053"/>
      <c r="BH118" s="1053"/>
      <c r="BI118" s="1053"/>
      <c r="BJ118" s="1053"/>
      <c r="BK118" s="1053"/>
      <c r="BL118" s="1053"/>
      <c r="BM118" s="1053"/>
      <c r="BN118" s="1053"/>
      <c r="BO118" s="1053"/>
      <c r="BP118" s="1054"/>
      <c r="BQ118" s="1085" t="s">
        <v>128</v>
      </c>
      <c r="BR118" s="1086"/>
      <c r="BS118" s="1086"/>
      <c r="BT118" s="1086"/>
      <c r="BU118" s="1086"/>
      <c r="BV118" s="1086" t="s">
        <v>128</v>
      </c>
      <c r="BW118" s="1086"/>
      <c r="BX118" s="1086"/>
      <c r="BY118" s="1086"/>
      <c r="BZ118" s="1086"/>
      <c r="CA118" s="1086" t="s">
        <v>128</v>
      </c>
      <c r="CB118" s="1086"/>
      <c r="CC118" s="1086"/>
      <c r="CD118" s="1086"/>
      <c r="CE118" s="1086"/>
      <c r="CF118" s="1002" t="s">
        <v>128</v>
      </c>
      <c r="CG118" s="1003"/>
      <c r="CH118" s="1003"/>
      <c r="CI118" s="1003"/>
      <c r="CJ118" s="1003"/>
      <c r="CK118" s="1033"/>
      <c r="CL118" s="1034"/>
      <c r="CM118" s="1004" t="s">
        <v>467</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439</v>
      </c>
      <c r="DH118" s="1047"/>
      <c r="DI118" s="1047"/>
      <c r="DJ118" s="1047"/>
      <c r="DK118" s="1048"/>
      <c r="DL118" s="1049" t="s">
        <v>439</v>
      </c>
      <c r="DM118" s="1047"/>
      <c r="DN118" s="1047"/>
      <c r="DO118" s="1047"/>
      <c r="DP118" s="1048"/>
      <c r="DQ118" s="1049" t="s">
        <v>455</v>
      </c>
      <c r="DR118" s="1047"/>
      <c r="DS118" s="1047"/>
      <c r="DT118" s="1047"/>
      <c r="DU118" s="1048"/>
      <c r="DV118" s="1050" t="s">
        <v>440</v>
      </c>
      <c r="DW118" s="1051"/>
      <c r="DX118" s="1051"/>
      <c r="DY118" s="1051"/>
      <c r="DZ118" s="1052"/>
    </row>
    <row r="119" spans="1:130" s="244" customFormat="1" ht="26.25" customHeight="1" x14ac:dyDescent="0.15">
      <c r="A119" s="1146" t="s">
        <v>435</v>
      </c>
      <c r="B119" s="1032"/>
      <c r="C119" s="1011" t="s">
        <v>436</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128</v>
      </c>
      <c r="AB119" s="980"/>
      <c r="AC119" s="980"/>
      <c r="AD119" s="980"/>
      <c r="AE119" s="981"/>
      <c r="AF119" s="982" t="s">
        <v>128</v>
      </c>
      <c r="AG119" s="980"/>
      <c r="AH119" s="980"/>
      <c r="AI119" s="980"/>
      <c r="AJ119" s="981"/>
      <c r="AK119" s="982" t="s">
        <v>440</v>
      </c>
      <c r="AL119" s="980"/>
      <c r="AM119" s="980"/>
      <c r="AN119" s="980"/>
      <c r="AO119" s="981"/>
      <c r="AP119" s="983" t="s">
        <v>128</v>
      </c>
      <c r="AQ119" s="984"/>
      <c r="AR119" s="984"/>
      <c r="AS119" s="984"/>
      <c r="AT119" s="985"/>
      <c r="AU119" s="990"/>
      <c r="AV119" s="991"/>
      <c r="AW119" s="991"/>
      <c r="AX119" s="991"/>
      <c r="AY119" s="991"/>
      <c r="AZ119" s="275" t="s">
        <v>190</v>
      </c>
      <c r="BA119" s="275"/>
      <c r="BB119" s="275"/>
      <c r="BC119" s="275"/>
      <c r="BD119" s="275"/>
      <c r="BE119" s="275"/>
      <c r="BF119" s="275"/>
      <c r="BG119" s="275"/>
      <c r="BH119" s="275"/>
      <c r="BI119" s="275"/>
      <c r="BJ119" s="275"/>
      <c r="BK119" s="275"/>
      <c r="BL119" s="275"/>
      <c r="BM119" s="275"/>
      <c r="BN119" s="275"/>
      <c r="BO119" s="1063" t="s">
        <v>468</v>
      </c>
      <c r="BP119" s="1094"/>
      <c r="BQ119" s="1085">
        <v>12054645</v>
      </c>
      <c r="BR119" s="1086"/>
      <c r="BS119" s="1086"/>
      <c r="BT119" s="1086"/>
      <c r="BU119" s="1086"/>
      <c r="BV119" s="1086">
        <v>11054303</v>
      </c>
      <c r="BW119" s="1086"/>
      <c r="BX119" s="1086"/>
      <c r="BY119" s="1086"/>
      <c r="BZ119" s="1086"/>
      <c r="CA119" s="1086">
        <v>10454035</v>
      </c>
      <c r="CB119" s="1086"/>
      <c r="CC119" s="1086"/>
      <c r="CD119" s="1086"/>
      <c r="CE119" s="1086"/>
      <c r="CF119" s="1087"/>
      <c r="CG119" s="1088"/>
      <c r="CH119" s="1088"/>
      <c r="CI119" s="1088"/>
      <c r="CJ119" s="1089"/>
      <c r="CK119" s="1035"/>
      <c r="CL119" s="1036"/>
      <c r="CM119" s="1090" t="s">
        <v>469</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128</v>
      </c>
      <c r="DH119" s="1072"/>
      <c r="DI119" s="1072"/>
      <c r="DJ119" s="1072"/>
      <c r="DK119" s="1073"/>
      <c r="DL119" s="1071" t="s">
        <v>128</v>
      </c>
      <c r="DM119" s="1072"/>
      <c r="DN119" s="1072"/>
      <c r="DO119" s="1072"/>
      <c r="DP119" s="1073"/>
      <c r="DQ119" s="1071" t="s">
        <v>456</v>
      </c>
      <c r="DR119" s="1072"/>
      <c r="DS119" s="1072"/>
      <c r="DT119" s="1072"/>
      <c r="DU119" s="1073"/>
      <c r="DV119" s="1074" t="s">
        <v>128</v>
      </c>
      <c r="DW119" s="1075"/>
      <c r="DX119" s="1075"/>
      <c r="DY119" s="1075"/>
      <c r="DZ119" s="1076"/>
    </row>
    <row r="120" spans="1:130" s="244" customFormat="1" ht="26.25" customHeight="1" x14ac:dyDescent="0.15">
      <c r="A120" s="1147"/>
      <c r="B120" s="1034"/>
      <c r="C120" s="1004" t="s">
        <v>441</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451</v>
      </c>
      <c r="AB120" s="1047"/>
      <c r="AC120" s="1047"/>
      <c r="AD120" s="1047"/>
      <c r="AE120" s="1048"/>
      <c r="AF120" s="1049" t="s">
        <v>128</v>
      </c>
      <c r="AG120" s="1047"/>
      <c r="AH120" s="1047"/>
      <c r="AI120" s="1047"/>
      <c r="AJ120" s="1048"/>
      <c r="AK120" s="1049" t="s">
        <v>128</v>
      </c>
      <c r="AL120" s="1047"/>
      <c r="AM120" s="1047"/>
      <c r="AN120" s="1047"/>
      <c r="AO120" s="1048"/>
      <c r="AP120" s="1050" t="s">
        <v>442</v>
      </c>
      <c r="AQ120" s="1051"/>
      <c r="AR120" s="1051"/>
      <c r="AS120" s="1051"/>
      <c r="AT120" s="1052"/>
      <c r="AU120" s="1077" t="s">
        <v>470</v>
      </c>
      <c r="AV120" s="1078"/>
      <c r="AW120" s="1078"/>
      <c r="AX120" s="1078"/>
      <c r="AY120" s="1079"/>
      <c r="AZ120" s="1028" t="s">
        <v>471</v>
      </c>
      <c r="BA120" s="977"/>
      <c r="BB120" s="977"/>
      <c r="BC120" s="977"/>
      <c r="BD120" s="977"/>
      <c r="BE120" s="977"/>
      <c r="BF120" s="977"/>
      <c r="BG120" s="977"/>
      <c r="BH120" s="977"/>
      <c r="BI120" s="977"/>
      <c r="BJ120" s="977"/>
      <c r="BK120" s="977"/>
      <c r="BL120" s="977"/>
      <c r="BM120" s="977"/>
      <c r="BN120" s="977"/>
      <c r="BO120" s="977"/>
      <c r="BP120" s="978"/>
      <c r="BQ120" s="1014">
        <v>4607108</v>
      </c>
      <c r="BR120" s="1015"/>
      <c r="BS120" s="1015"/>
      <c r="BT120" s="1015"/>
      <c r="BU120" s="1015"/>
      <c r="BV120" s="1015">
        <v>4970077</v>
      </c>
      <c r="BW120" s="1015"/>
      <c r="BX120" s="1015"/>
      <c r="BY120" s="1015"/>
      <c r="BZ120" s="1015"/>
      <c r="CA120" s="1015">
        <v>5428095</v>
      </c>
      <c r="CB120" s="1015"/>
      <c r="CC120" s="1015"/>
      <c r="CD120" s="1015"/>
      <c r="CE120" s="1015"/>
      <c r="CF120" s="1029">
        <v>81.900000000000006</v>
      </c>
      <c r="CG120" s="1030"/>
      <c r="CH120" s="1030"/>
      <c r="CI120" s="1030"/>
      <c r="CJ120" s="1030"/>
      <c r="CK120" s="1095" t="s">
        <v>472</v>
      </c>
      <c r="CL120" s="1096"/>
      <c r="CM120" s="1096"/>
      <c r="CN120" s="1096"/>
      <c r="CO120" s="1097"/>
      <c r="CP120" s="1103" t="s">
        <v>473</v>
      </c>
      <c r="CQ120" s="1104"/>
      <c r="CR120" s="1104"/>
      <c r="CS120" s="1104"/>
      <c r="CT120" s="1104"/>
      <c r="CU120" s="1104"/>
      <c r="CV120" s="1104"/>
      <c r="CW120" s="1104"/>
      <c r="CX120" s="1104"/>
      <c r="CY120" s="1104"/>
      <c r="CZ120" s="1104"/>
      <c r="DA120" s="1104"/>
      <c r="DB120" s="1104"/>
      <c r="DC120" s="1104"/>
      <c r="DD120" s="1104"/>
      <c r="DE120" s="1104"/>
      <c r="DF120" s="1105"/>
      <c r="DG120" s="1014">
        <v>2738630</v>
      </c>
      <c r="DH120" s="1015"/>
      <c r="DI120" s="1015"/>
      <c r="DJ120" s="1015"/>
      <c r="DK120" s="1015"/>
      <c r="DL120" s="1015">
        <v>2445678</v>
      </c>
      <c r="DM120" s="1015"/>
      <c r="DN120" s="1015"/>
      <c r="DO120" s="1015"/>
      <c r="DP120" s="1015"/>
      <c r="DQ120" s="1015">
        <v>2157843</v>
      </c>
      <c r="DR120" s="1015"/>
      <c r="DS120" s="1015"/>
      <c r="DT120" s="1015"/>
      <c r="DU120" s="1015"/>
      <c r="DV120" s="1016">
        <v>32.5</v>
      </c>
      <c r="DW120" s="1016"/>
      <c r="DX120" s="1016"/>
      <c r="DY120" s="1016"/>
      <c r="DZ120" s="1017"/>
    </row>
    <row r="121" spans="1:130" s="244" customFormat="1" ht="26.25" customHeight="1" x14ac:dyDescent="0.15">
      <c r="A121" s="1147"/>
      <c r="B121" s="1034"/>
      <c r="C121" s="1055" t="s">
        <v>474</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128</v>
      </c>
      <c r="AB121" s="1047"/>
      <c r="AC121" s="1047"/>
      <c r="AD121" s="1047"/>
      <c r="AE121" s="1048"/>
      <c r="AF121" s="1049" t="s">
        <v>128</v>
      </c>
      <c r="AG121" s="1047"/>
      <c r="AH121" s="1047"/>
      <c r="AI121" s="1047"/>
      <c r="AJ121" s="1048"/>
      <c r="AK121" s="1049" t="s">
        <v>128</v>
      </c>
      <c r="AL121" s="1047"/>
      <c r="AM121" s="1047"/>
      <c r="AN121" s="1047"/>
      <c r="AO121" s="1048"/>
      <c r="AP121" s="1050" t="s">
        <v>128</v>
      </c>
      <c r="AQ121" s="1051"/>
      <c r="AR121" s="1051"/>
      <c r="AS121" s="1051"/>
      <c r="AT121" s="1052"/>
      <c r="AU121" s="1080"/>
      <c r="AV121" s="1081"/>
      <c r="AW121" s="1081"/>
      <c r="AX121" s="1081"/>
      <c r="AY121" s="1082"/>
      <c r="AZ121" s="1037" t="s">
        <v>475</v>
      </c>
      <c r="BA121" s="1038"/>
      <c r="BB121" s="1038"/>
      <c r="BC121" s="1038"/>
      <c r="BD121" s="1038"/>
      <c r="BE121" s="1038"/>
      <c r="BF121" s="1038"/>
      <c r="BG121" s="1038"/>
      <c r="BH121" s="1038"/>
      <c r="BI121" s="1038"/>
      <c r="BJ121" s="1038"/>
      <c r="BK121" s="1038"/>
      <c r="BL121" s="1038"/>
      <c r="BM121" s="1038"/>
      <c r="BN121" s="1038"/>
      <c r="BO121" s="1038"/>
      <c r="BP121" s="1039"/>
      <c r="BQ121" s="1007">
        <v>1849929</v>
      </c>
      <c r="BR121" s="1008"/>
      <c r="BS121" s="1008"/>
      <c r="BT121" s="1008"/>
      <c r="BU121" s="1008"/>
      <c r="BV121" s="1008">
        <v>2140856</v>
      </c>
      <c r="BW121" s="1008"/>
      <c r="BX121" s="1008"/>
      <c r="BY121" s="1008"/>
      <c r="BZ121" s="1008"/>
      <c r="CA121" s="1008">
        <v>2598964</v>
      </c>
      <c r="CB121" s="1008"/>
      <c r="CC121" s="1008"/>
      <c r="CD121" s="1008"/>
      <c r="CE121" s="1008"/>
      <c r="CF121" s="1002">
        <v>39.200000000000003</v>
      </c>
      <c r="CG121" s="1003"/>
      <c r="CH121" s="1003"/>
      <c r="CI121" s="1003"/>
      <c r="CJ121" s="1003"/>
      <c r="CK121" s="1098"/>
      <c r="CL121" s="1099"/>
      <c r="CM121" s="1099"/>
      <c r="CN121" s="1099"/>
      <c r="CO121" s="1100"/>
      <c r="CP121" s="1108" t="s">
        <v>476</v>
      </c>
      <c r="CQ121" s="1109"/>
      <c r="CR121" s="1109"/>
      <c r="CS121" s="1109"/>
      <c r="CT121" s="1109"/>
      <c r="CU121" s="1109"/>
      <c r="CV121" s="1109"/>
      <c r="CW121" s="1109"/>
      <c r="CX121" s="1109"/>
      <c r="CY121" s="1109"/>
      <c r="CZ121" s="1109"/>
      <c r="DA121" s="1109"/>
      <c r="DB121" s="1109"/>
      <c r="DC121" s="1109"/>
      <c r="DD121" s="1109"/>
      <c r="DE121" s="1109"/>
      <c r="DF121" s="1110"/>
      <c r="DG121" s="1007">
        <v>439847</v>
      </c>
      <c r="DH121" s="1008"/>
      <c r="DI121" s="1008"/>
      <c r="DJ121" s="1008"/>
      <c r="DK121" s="1008"/>
      <c r="DL121" s="1008">
        <v>528025</v>
      </c>
      <c r="DM121" s="1008"/>
      <c r="DN121" s="1008"/>
      <c r="DO121" s="1008"/>
      <c r="DP121" s="1008"/>
      <c r="DQ121" s="1008">
        <v>499420</v>
      </c>
      <c r="DR121" s="1008"/>
      <c r="DS121" s="1008"/>
      <c r="DT121" s="1008"/>
      <c r="DU121" s="1008"/>
      <c r="DV121" s="1009">
        <v>7.5</v>
      </c>
      <c r="DW121" s="1009"/>
      <c r="DX121" s="1009"/>
      <c r="DY121" s="1009"/>
      <c r="DZ121" s="1010"/>
    </row>
    <row r="122" spans="1:130" s="244" customFormat="1" ht="26.25" customHeight="1" x14ac:dyDescent="0.15">
      <c r="A122" s="1147"/>
      <c r="B122" s="1034"/>
      <c r="C122" s="1004" t="s">
        <v>454</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442</v>
      </c>
      <c r="AB122" s="1047"/>
      <c r="AC122" s="1047"/>
      <c r="AD122" s="1047"/>
      <c r="AE122" s="1048"/>
      <c r="AF122" s="1049" t="s">
        <v>477</v>
      </c>
      <c r="AG122" s="1047"/>
      <c r="AH122" s="1047"/>
      <c r="AI122" s="1047"/>
      <c r="AJ122" s="1048"/>
      <c r="AK122" s="1049" t="s">
        <v>128</v>
      </c>
      <c r="AL122" s="1047"/>
      <c r="AM122" s="1047"/>
      <c r="AN122" s="1047"/>
      <c r="AO122" s="1048"/>
      <c r="AP122" s="1050" t="s">
        <v>128</v>
      </c>
      <c r="AQ122" s="1051"/>
      <c r="AR122" s="1051"/>
      <c r="AS122" s="1051"/>
      <c r="AT122" s="1052"/>
      <c r="AU122" s="1080"/>
      <c r="AV122" s="1081"/>
      <c r="AW122" s="1081"/>
      <c r="AX122" s="1081"/>
      <c r="AY122" s="1082"/>
      <c r="AZ122" s="1062" t="s">
        <v>478</v>
      </c>
      <c r="BA122" s="1053"/>
      <c r="BB122" s="1053"/>
      <c r="BC122" s="1053"/>
      <c r="BD122" s="1053"/>
      <c r="BE122" s="1053"/>
      <c r="BF122" s="1053"/>
      <c r="BG122" s="1053"/>
      <c r="BH122" s="1053"/>
      <c r="BI122" s="1053"/>
      <c r="BJ122" s="1053"/>
      <c r="BK122" s="1053"/>
      <c r="BL122" s="1053"/>
      <c r="BM122" s="1053"/>
      <c r="BN122" s="1053"/>
      <c r="BO122" s="1053"/>
      <c r="BP122" s="1054"/>
      <c r="BQ122" s="1085">
        <v>8679075</v>
      </c>
      <c r="BR122" s="1086"/>
      <c r="BS122" s="1086"/>
      <c r="BT122" s="1086"/>
      <c r="BU122" s="1086"/>
      <c r="BV122" s="1086">
        <v>8493953</v>
      </c>
      <c r="BW122" s="1086"/>
      <c r="BX122" s="1086"/>
      <c r="BY122" s="1086"/>
      <c r="BZ122" s="1086"/>
      <c r="CA122" s="1086">
        <v>7849391</v>
      </c>
      <c r="CB122" s="1086"/>
      <c r="CC122" s="1086"/>
      <c r="CD122" s="1086"/>
      <c r="CE122" s="1086"/>
      <c r="CF122" s="1106">
        <v>118.4</v>
      </c>
      <c r="CG122" s="1107"/>
      <c r="CH122" s="1107"/>
      <c r="CI122" s="1107"/>
      <c r="CJ122" s="1107"/>
      <c r="CK122" s="1098"/>
      <c r="CL122" s="1099"/>
      <c r="CM122" s="1099"/>
      <c r="CN122" s="1099"/>
      <c r="CO122" s="1100"/>
      <c r="CP122" s="1108" t="s">
        <v>479</v>
      </c>
      <c r="CQ122" s="1109"/>
      <c r="CR122" s="1109"/>
      <c r="CS122" s="1109"/>
      <c r="CT122" s="1109"/>
      <c r="CU122" s="1109"/>
      <c r="CV122" s="1109"/>
      <c r="CW122" s="1109"/>
      <c r="CX122" s="1109"/>
      <c r="CY122" s="1109"/>
      <c r="CZ122" s="1109"/>
      <c r="DA122" s="1109"/>
      <c r="DB122" s="1109"/>
      <c r="DC122" s="1109"/>
      <c r="DD122" s="1109"/>
      <c r="DE122" s="1109"/>
      <c r="DF122" s="1110"/>
      <c r="DG122" s="1007">
        <v>359016</v>
      </c>
      <c r="DH122" s="1008"/>
      <c r="DI122" s="1008"/>
      <c r="DJ122" s="1008"/>
      <c r="DK122" s="1008"/>
      <c r="DL122" s="1008">
        <v>235524</v>
      </c>
      <c r="DM122" s="1008"/>
      <c r="DN122" s="1008"/>
      <c r="DO122" s="1008"/>
      <c r="DP122" s="1008"/>
      <c r="DQ122" s="1008">
        <v>412285</v>
      </c>
      <c r="DR122" s="1008"/>
      <c r="DS122" s="1008"/>
      <c r="DT122" s="1008"/>
      <c r="DU122" s="1008"/>
      <c r="DV122" s="1009">
        <v>6.2</v>
      </c>
      <c r="DW122" s="1009"/>
      <c r="DX122" s="1009"/>
      <c r="DY122" s="1009"/>
      <c r="DZ122" s="1010"/>
    </row>
    <row r="123" spans="1:130" s="244" customFormat="1" ht="26.25" customHeight="1" x14ac:dyDescent="0.15">
      <c r="A123" s="1147"/>
      <c r="B123" s="1034"/>
      <c r="C123" s="1004" t="s">
        <v>462</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128</v>
      </c>
      <c r="AB123" s="1047"/>
      <c r="AC123" s="1047"/>
      <c r="AD123" s="1047"/>
      <c r="AE123" s="1048"/>
      <c r="AF123" s="1049" t="s">
        <v>455</v>
      </c>
      <c r="AG123" s="1047"/>
      <c r="AH123" s="1047"/>
      <c r="AI123" s="1047"/>
      <c r="AJ123" s="1048"/>
      <c r="AK123" s="1049" t="s">
        <v>455</v>
      </c>
      <c r="AL123" s="1047"/>
      <c r="AM123" s="1047"/>
      <c r="AN123" s="1047"/>
      <c r="AO123" s="1048"/>
      <c r="AP123" s="1050" t="s">
        <v>128</v>
      </c>
      <c r="AQ123" s="1051"/>
      <c r="AR123" s="1051"/>
      <c r="AS123" s="1051"/>
      <c r="AT123" s="1052"/>
      <c r="AU123" s="1083"/>
      <c r="AV123" s="1084"/>
      <c r="AW123" s="1084"/>
      <c r="AX123" s="1084"/>
      <c r="AY123" s="1084"/>
      <c r="AZ123" s="275" t="s">
        <v>190</v>
      </c>
      <c r="BA123" s="275"/>
      <c r="BB123" s="275"/>
      <c r="BC123" s="275"/>
      <c r="BD123" s="275"/>
      <c r="BE123" s="275"/>
      <c r="BF123" s="275"/>
      <c r="BG123" s="275"/>
      <c r="BH123" s="275"/>
      <c r="BI123" s="275"/>
      <c r="BJ123" s="275"/>
      <c r="BK123" s="275"/>
      <c r="BL123" s="275"/>
      <c r="BM123" s="275"/>
      <c r="BN123" s="275"/>
      <c r="BO123" s="1063" t="s">
        <v>480</v>
      </c>
      <c r="BP123" s="1094"/>
      <c r="BQ123" s="1153">
        <v>15136112</v>
      </c>
      <c r="BR123" s="1154"/>
      <c r="BS123" s="1154"/>
      <c r="BT123" s="1154"/>
      <c r="BU123" s="1154"/>
      <c r="BV123" s="1154">
        <v>15604886</v>
      </c>
      <c r="BW123" s="1154"/>
      <c r="BX123" s="1154"/>
      <c r="BY123" s="1154"/>
      <c r="BZ123" s="1154"/>
      <c r="CA123" s="1154">
        <v>15876450</v>
      </c>
      <c r="CB123" s="1154"/>
      <c r="CC123" s="1154"/>
      <c r="CD123" s="1154"/>
      <c r="CE123" s="1154"/>
      <c r="CF123" s="1087"/>
      <c r="CG123" s="1088"/>
      <c r="CH123" s="1088"/>
      <c r="CI123" s="1088"/>
      <c r="CJ123" s="1089"/>
      <c r="CK123" s="1098"/>
      <c r="CL123" s="1099"/>
      <c r="CM123" s="1099"/>
      <c r="CN123" s="1099"/>
      <c r="CO123" s="1100"/>
      <c r="CP123" s="1108" t="s">
        <v>481</v>
      </c>
      <c r="CQ123" s="1109"/>
      <c r="CR123" s="1109"/>
      <c r="CS123" s="1109"/>
      <c r="CT123" s="1109"/>
      <c r="CU123" s="1109"/>
      <c r="CV123" s="1109"/>
      <c r="CW123" s="1109"/>
      <c r="CX123" s="1109"/>
      <c r="CY123" s="1109"/>
      <c r="CZ123" s="1109"/>
      <c r="DA123" s="1109"/>
      <c r="DB123" s="1109"/>
      <c r="DC123" s="1109"/>
      <c r="DD123" s="1109"/>
      <c r="DE123" s="1109"/>
      <c r="DF123" s="1110"/>
      <c r="DG123" s="1046">
        <v>137811</v>
      </c>
      <c r="DH123" s="1047"/>
      <c r="DI123" s="1047"/>
      <c r="DJ123" s="1047"/>
      <c r="DK123" s="1048"/>
      <c r="DL123" s="1049">
        <v>135921</v>
      </c>
      <c r="DM123" s="1047"/>
      <c r="DN123" s="1047"/>
      <c r="DO123" s="1047"/>
      <c r="DP123" s="1048"/>
      <c r="DQ123" s="1049">
        <v>137685</v>
      </c>
      <c r="DR123" s="1047"/>
      <c r="DS123" s="1047"/>
      <c r="DT123" s="1047"/>
      <c r="DU123" s="1048"/>
      <c r="DV123" s="1050">
        <v>2.1</v>
      </c>
      <c r="DW123" s="1051"/>
      <c r="DX123" s="1051"/>
      <c r="DY123" s="1051"/>
      <c r="DZ123" s="1052"/>
    </row>
    <row r="124" spans="1:130" s="244" customFormat="1" ht="26.25" customHeight="1" thickBot="1" x14ac:dyDescent="0.2">
      <c r="A124" s="1147"/>
      <c r="B124" s="1034"/>
      <c r="C124" s="1004" t="s">
        <v>465</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128</v>
      </c>
      <c r="AB124" s="1047"/>
      <c r="AC124" s="1047"/>
      <c r="AD124" s="1047"/>
      <c r="AE124" s="1048"/>
      <c r="AF124" s="1049" t="s">
        <v>128</v>
      </c>
      <c r="AG124" s="1047"/>
      <c r="AH124" s="1047"/>
      <c r="AI124" s="1047"/>
      <c r="AJ124" s="1048"/>
      <c r="AK124" s="1049" t="s">
        <v>455</v>
      </c>
      <c r="AL124" s="1047"/>
      <c r="AM124" s="1047"/>
      <c r="AN124" s="1047"/>
      <c r="AO124" s="1048"/>
      <c r="AP124" s="1050" t="s">
        <v>439</v>
      </c>
      <c r="AQ124" s="1051"/>
      <c r="AR124" s="1051"/>
      <c r="AS124" s="1051"/>
      <c r="AT124" s="1052"/>
      <c r="AU124" s="1149" t="s">
        <v>482</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t="s">
        <v>450</v>
      </c>
      <c r="BR124" s="1116"/>
      <c r="BS124" s="1116"/>
      <c r="BT124" s="1116"/>
      <c r="BU124" s="1116"/>
      <c r="BV124" s="1116" t="s">
        <v>440</v>
      </c>
      <c r="BW124" s="1116"/>
      <c r="BX124" s="1116"/>
      <c r="BY124" s="1116"/>
      <c r="BZ124" s="1116"/>
      <c r="CA124" s="1116" t="s">
        <v>455</v>
      </c>
      <c r="CB124" s="1116"/>
      <c r="CC124" s="1116"/>
      <c r="CD124" s="1116"/>
      <c r="CE124" s="1116"/>
      <c r="CF124" s="1117"/>
      <c r="CG124" s="1118"/>
      <c r="CH124" s="1118"/>
      <c r="CI124" s="1118"/>
      <c r="CJ124" s="1119"/>
      <c r="CK124" s="1101"/>
      <c r="CL124" s="1101"/>
      <c r="CM124" s="1101"/>
      <c r="CN124" s="1101"/>
      <c r="CO124" s="1102"/>
      <c r="CP124" s="1108" t="s">
        <v>483</v>
      </c>
      <c r="CQ124" s="1109"/>
      <c r="CR124" s="1109"/>
      <c r="CS124" s="1109"/>
      <c r="CT124" s="1109"/>
      <c r="CU124" s="1109"/>
      <c r="CV124" s="1109"/>
      <c r="CW124" s="1109"/>
      <c r="CX124" s="1109"/>
      <c r="CY124" s="1109"/>
      <c r="CZ124" s="1109"/>
      <c r="DA124" s="1109"/>
      <c r="DB124" s="1109"/>
      <c r="DC124" s="1109"/>
      <c r="DD124" s="1109"/>
      <c r="DE124" s="1109"/>
      <c r="DF124" s="1110"/>
      <c r="DG124" s="1093" t="s">
        <v>440</v>
      </c>
      <c r="DH124" s="1072"/>
      <c r="DI124" s="1072"/>
      <c r="DJ124" s="1072"/>
      <c r="DK124" s="1073"/>
      <c r="DL124" s="1071" t="s">
        <v>128</v>
      </c>
      <c r="DM124" s="1072"/>
      <c r="DN124" s="1072"/>
      <c r="DO124" s="1072"/>
      <c r="DP124" s="1073"/>
      <c r="DQ124" s="1071" t="s">
        <v>442</v>
      </c>
      <c r="DR124" s="1072"/>
      <c r="DS124" s="1072"/>
      <c r="DT124" s="1072"/>
      <c r="DU124" s="1073"/>
      <c r="DV124" s="1074" t="s">
        <v>455</v>
      </c>
      <c r="DW124" s="1075"/>
      <c r="DX124" s="1075"/>
      <c r="DY124" s="1075"/>
      <c r="DZ124" s="1076"/>
    </row>
    <row r="125" spans="1:130" s="244" customFormat="1" ht="26.25" customHeight="1" x14ac:dyDescent="0.15">
      <c r="A125" s="1147"/>
      <c r="B125" s="1034"/>
      <c r="C125" s="1004" t="s">
        <v>467</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442</v>
      </c>
      <c r="AB125" s="1047"/>
      <c r="AC125" s="1047"/>
      <c r="AD125" s="1047"/>
      <c r="AE125" s="1048"/>
      <c r="AF125" s="1049" t="s">
        <v>128</v>
      </c>
      <c r="AG125" s="1047"/>
      <c r="AH125" s="1047"/>
      <c r="AI125" s="1047"/>
      <c r="AJ125" s="1048"/>
      <c r="AK125" s="1049" t="s">
        <v>439</v>
      </c>
      <c r="AL125" s="1047"/>
      <c r="AM125" s="1047"/>
      <c r="AN125" s="1047"/>
      <c r="AO125" s="1048"/>
      <c r="AP125" s="1050" t="s">
        <v>455</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484</v>
      </c>
      <c r="CL125" s="1096"/>
      <c r="CM125" s="1096"/>
      <c r="CN125" s="1096"/>
      <c r="CO125" s="1097"/>
      <c r="CP125" s="1028" t="s">
        <v>485</v>
      </c>
      <c r="CQ125" s="977"/>
      <c r="CR125" s="977"/>
      <c r="CS125" s="977"/>
      <c r="CT125" s="977"/>
      <c r="CU125" s="977"/>
      <c r="CV125" s="977"/>
      <c r="CW125" s="977"/>
      <c r="CX125" s="977"/>
      <c r="CY125" s="977"/>
      <c r="CZ125" s="977"/>
      <c r="DA125" s="977"/>
      <c r="DB125" s="977"/>
      <c r="DC125" s="977"/>
      <c r="DD125" s="977"/>
      <c r="DE125" s="977"/>
      <c r="DF125" s="978"/>
      <c r="DG125" s="1014" t="s">
        <v>442</v>
      </c>
      <c r="DH125" s="1015"/>
      <c r="DI125" s="1015"/>
      <c r="DJ125" s="1015"/>
      <c r="DK125" s="1015"/>
      <c r="DL125" s="1015" t="s">
        <v>442</v>
      </c>
      <c r="DM125" s="1015"/>
      <c r="DN125" s="1015"/>
      <c r="DO125" s="1015"/>
      <c r="DP125" s="1015"/>
      <c r="DQ125" s="1015" t="s">
        <v>128</v>
      </c>
      <c r="DR125" s="1015"/>
      <c r="DS125" s="1015"/>
      <c r="DT125" s="1015"/>
      <c r="DU125" s="1015"/>
      <c r="DV125" s="1016" t="s">
        <v>128</v>
      </c>
      <c r="DW125" s="1016"/>
      <c r="DX125" s="1016"/>
      <c r="DY125" s="1016"/>
      <c r="DZ125" s="1017"/>
    </row>
    <row r="126" spans="1:130" s="244" customFormat="1" ht="26.25" customHeight="1" thickBot="1" x14ac:dyDescent="0.2">
      <c r="A126" s="1147"/>
      <c r="B126" s="1034"/>
      <c r="C126" s="1004" t="s">
        <v>469</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442</v>
      </c>
      <c r="AB126" s="1047"/>
      <c r="AC126" s="1047"/>
      <c r="AD126" s="1047"/>
      <c r="AE126" s="1048"/>
      <c r="AF126" s="1049" t="s">
        <v>128</v>
      </c>
      <c r="AG126" s="1047"/>
      <c r="AH126" s="1047"/>
      <c r="AI126" s="1047"/>
      <c r="AJ126" s="1048"/>
      <c r="AK126" s="1049" t="s">
        <v>450</v>
      </c>
      <c r="AL126" s="1047"/>
      <c r="AM126" s="1047"/>
      <c r="AN126" s="1047"/>
      <c r="AO126" s="1048"/>
      <c r="AP126" s="1050" t="s">
        <v>128</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486</v>
      </c>
      <c r="CQ126" s="1038"/>
      <c r="CR126" s="1038"/>
      <c r="CS126" s="1038"/>
      <c r="CT126" s="1038"/>
      <c r="CU126" s="1038"/>
      <c r="CV126" s="1038"/>
      <c r="CW126" s="1038"/>
      <c r="CX126" s="1038"/>
      <c r="CY126" s="1038"/>
      <c r="CZ126" s="1038"/>
      <c r="DA126" s="1038"/>
      <c r="DB126" s="1038"/>
      <c r="DC126" s="1038"/>
      <c r="DD126" s="1038"/>
      <c r="DE126" s="1038"/>
      <c r="DF126" s="1039"/>
      <c r="DG126" s="1007" t="s">
        <v>455</v>
      </c>
      <c r="DH126" s="1008"/>
      <c r="DI126" s="1008"/>
      <c r="DJ126" s="1008"/>
      <c r="DK126" s="1008"/>
      <c r="DL126" s="1008" t="s">
        <v>455</v>
      </c>
      <c r="DM126" s="1008"/>
      <c r="DN126" s="1008"/>
      <c r="DO126" s="1008"/>
      <c r="DP126" s="1008"/>
      <c r="DQ126" s="1008" t="s">
        <v>439</v>
      </c>
      <c r="DR126" s="1008"/>
      <c r="DS126" s="1008"/>
      <c r="DT126" s="1008"/>
      <c r="DU126" s="1008"/>
      <c r="DV126" s="1009" t="s">
        <v>442</v>
      </c>
      <c r="DW126" s="1009"/>
      <c r="DX126" s="1009"/>
      <c r="DY126" s="1009"/>
      <c r="DZ126" s="1010"/>
    </row>
    <row r="127" spans="1:130" s="244" customFormat="1" ht="26.25" customHeight="1" x14ac:dyDescent="0.15">
      <c r="A127" s="1148"/>
      <c r="B127" s="1036"/>
      <c r="C127" s="1090" t="s">
        <v>487</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455</v>
      </c>
      <c r="AB127" s="1047"/>
      <c r="AC127" s="1047"/>
      <c r="AD127" s="1047"/>
      <c r="AE127" s="1048"/>
      <c r="AF127" s="1049" t="s">
        <v>440</v>
      </c>
      <c r="AG127" s="1047"/>
      <c r="AH127" s="1047"/>
      <c r="AI127" s="1047"/>
      <c r="AJ127" s="1048"/>
      <c r="AK127" s="1049" t="s">
        <v>477</v>
      </c>
      <c r="AL127" s="1047"/>
      <c r="AM127" s="1047"/>
      <c r="AN127" s="1047"/>
      <c r="AO127" s="1048"/>
      <c r="AP127" s="1050" t="s">
        <v>440</v>
      </c>
      <c r="AQ127" s="1051"/>
      <c r="AR127" s="1051"/>
      <c r="AS127" s="1051"/>
      <c r="AT127" s="1052"/>
      <c r="AU127" s="280"/>
      <c r="AV127" s="280"/>
      <c r="AW127" s="280"/>
      <c r="AX127" s="1120" t="s">
        <v>488</v>
      </c>
      <c r="AY127" s="1121"/>
      <c r="AZ127" s="1121"/>
      <c r="BA127" s="1121"/>
      <c r="BB127" s="1121"/>
      <c r="BC127" s="1121"/>
      <c r="BD127" s="1121"/>
      <c r="BE127" s="1122"/>
      <c r="BF127" s="1123" t="s">
        <v>489</v>
      </c>
      <c r="BG127" s="1121"/>
      <c r="BH127" s="1121"/>
      <c r="BI127" s="1121"/>
      <c r="BJ127" s="1121"/>
      <c r="BK127" s="1121"/>
      <c r="BL127" s="1122"/>
      <c r="BM127" s="1123" t="s">
        <v>490</v>
      </c>
      <c r="BN127" s="1121"/>
      <c r="BO127" s="1121"/>
      <c r="BP127" s="1121"/>
      <c r="BQ127" s="1121"/>
      <c r="BR127" s="1121"/>
      <c r="BS127" s="1122"/>
      <c r="BT127" s="1123" t="s">
        <v>491</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492</v>
      </c>
      <c r="CQ127" s="1038"/>
      <c r="CR127" s="1038"/>
      <c r="CS127" s="1038"/>
      <c r="CT127" s="1038"/>
      <c r="CU127" s="1038"/>
      <c r="CV127" s="1038"/>
      <c r="CW127" s="1038"/>
      <c r="CX127" s="1038"/>
      <c r="CY127" s="1038"/>
      <c r="CZ127" s="1038"/>
      <c r="DA127" s="1038"/>
      <c r="DB127" s="1038"/>
      <c r="DC127" s="1038"/>
      <c r="DD127" s="1038"/>
      <c r="DE127" s="1038"/>
      <c r="DF127" s="1039"/>
      <c r="DG127" s="1007" t="s">
        <v>128</v>
      </c>
      <c r="DH127" s="1008"/>
      <c r="DI127" s="1008"/>
      <c r="DJ127" s="1008"/>
      <c r="DK127" s="1008"/>
      <c r="DL127" s="1008" t="s">
        <v>128</v>
      </c>
      <c r="DM127" s="1008"/>
      <c r="DN127" s="1008"/>
      <c r="DO127" s="1008"/>
      <c r="DP127" s="1008"/>
      <c r="DQ127" s="1008" t="s">
        <v>442</v>
      </c>
      <c r="DR127" s="1008"/>
      <c r="DS127" s="1008"/>
      <c r="DT127" s="1008"/>
      <c r="DU127" s="1008"/>
      <c r="DV127" s="1009" t="s">
        <v>442</v>
      </c>
      <c r="DW127" s="1009"/>
      <c r="DX127" s="1009"/>
      <c r="DY127" s="1009"/>
      <c r="DZ127" s="1010"/>
    </row>
    <row r="128" spans="1:130" s="244" customFormat="1" ht="26.25" customHeight="1" thickBot="1" x14ac:dyDescent="0.2">
      <c r="A128" s="1131" t="s">
        <v>493</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494</v>
      </c>
      <c r="X128" s="1133"/>
      <c r="Y128" s="1133"/>
      <c r="Z128" s="1134"/>
      <c r="AA128" s="1135">
        <v>164456</v>
      </c>
      <c r="AB128" s="1136"/>
      <c r="AC128" s="1136"/>
      <c r="AD128" s="1136"/>
      <c r="AE128" s="1137"/>
      <c r="AF128" s="1138">
        <v>164998</v>
      </c>
      <c r="AG128" s="1136"/>
      <c r="AH128" s="1136"/>
      <c r="AI128" s="1136"/>
      <c r="AJ128" s="1137"/>
      <c r="AK128" s="1138">
        <v>138573</v>
      </c>
      <c r="AL128" s="1136"/>
      <c r="AM128" s="1136"/>
      <c r="AN128" s="1136"/>
      <c r="AO128" s="1137"/>
      <c r="AP128" s="1139"/>
      <c r="AQ128" s="1140"/>
      <c r="AR128" s="1140"/>
      <c r="AS128" s="1140"/>
      <c r="AT128" s="1141"/>
      <c r="AU128" s="280"/>
      <c r="AV128" s="280"/>
      <c r="AW128" s="280"/>
      <c r="AX128" s="976" t="s">
        <v>495</v>
      </c>
      <c r="AY128" s="977"/>
      <c r="AZ128" s="977"/>
      <c r="BA128" s="977"/>
      <c r="BB128" s="977"/>
      <c r="BC128" s="977"/>
      <c r="BD128" s="977"/>
      <c r="BE128" s="978"/>
      <c r="BF128" s="1142" t="s">
        <v>455</v>
      </c>
      <c r="BG128" s="1143"/>
      <c r="BH128" s="1143"/>
      <c r="BI128" s="1143"/>
      <c r="BJ128" s="1143"/>
      <c r="BK128" s="1143"/>
      <c r="BL128" s="1144"/>
      <c r="BM128" s="1142">
        <v>13.91</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496</v>
      </c>
      <c r="CQ128" s="1125"/>
      <c r="CR128" s="1125"/>
      <c r="CS128" s="1125"/>
      <c r="CT128" s="1125"/>
      <c r="CU128" s="1125"/>
      <c r="CV128" s="1125"/>
      <c r="CW128" s="1125"/>
      <c r="CX128" s="1125"/>
      <c r="CY128" s="1125"/>
      <c r="CZ128" s="1125"/>
      <c r="DA128" s="1125"/>
      <c r="DB128" s="1125"/>
      <c r="DC128" s="1125"/>
      <c r="DD128" s="1125"/>
      <c r="DE128" s="1125"/>
      <c r="DF128" s="1126"/>
      <c r="DG128" s="1127" t="s">
        <v>128</v>
      </c>
      <c r="DH128" s="1128"/>
      <c r="DI128" s="1128"/>
      <c r="DJ128" s="1128"/>
      <c r="DK128" s="1128"/>
      <c r="DL128" s="1128" t="s">
        <v>455</v>
      </c>
      <c r="DM128" s="1128"/>
      <c r="DN128" s="1128"/>
      <c r="DO128" s="1128"/>
      <c r="DP128" s="1128"/>
      <c r="DQ128" s="1128" t="s">
        <v>128</v>
      </c>
      <c r="DR128" s="1128"/>
      <c r="DS128" s="1128"/>
      <c r="DT128" s="1128"/>
      <c r="DU128" s="1128"/>
      <c r="DV128" s="1129" t="s">
        <v>455</v>
      </c>
      <c r="DW128" s="1129"/>
      <c r="DX128" s="1129"/>
      <c r="DY128" s="1129"/>
      <c r="DZ128" s="1130"/>
    </row>
    <row r="129" spans="1:131" s="244" customFormat="1" ht="26.25" customHeight="1" x14ac:dyDescent="0.15">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497</v>
      </c>
      <c r="X129" s="1162"/>
      <c r="Y129" s="1162"/>
      <c r="Z129" s="1163"/>
      <c r="AA129" s="1046">
        <v>7077366</v>
      </c>
      <c r="AB129" s="1047"/>
      <c r="AC129" s="1047"/>
      <c r="AD129" s="1047"/>
      <c r="AE129" s="1048"/>
      <c r="AF129" s="1049">
        <v>7025655</v>
      </c>
      <c r="AG129" s="1047"/>
      <c r="AH129" s="1047"/>
      <c r="AI129" s="1047"/>
      <c r="AJ129" s="1048"/>
      <c r="AK129" s="1049">
        <v>7417615</v>
      </c>
      <c r="AL129" s="1047"/>
      <c r="AM129" s="1047"/>
      <c r="AN129" s="1047"/>
      <c r="AO129" s="1048"/>
      <c r="AP129" s="1164"/>
      <c r="AQ129" s="1165"/>
      <c r="AR129" s="1165"/>
      <c r="AS129" s="1165"/>
      <c r="AT129" s="1166"/>
      <c r="AU129" s="282"/>
      <c r="AV129" s="282"/>
      <c r="AW129" s="282"/>
      <c r="AX129" s="1155" t="s">
        <v>498</v>
      </c>
      <c r="AY129" s="1038"/>
      <c r="AZ129" s="1038"/>
      <c r="BA129" s="1038"/>
      <c r="BB129" s="1038"/>
      <c r="BC129" s="1038"/>
      <c r="BD129" s="1038"/>
      <c r="BE129" s="1039"/>
      <c r="BF129" s="1156" t="s">
        <v>477</v>
      </c>
      <c r="BG129" s="1157"/>
      <c r="BH129" s="1157"/>
      <c r="BI129" s="1157"/>
      <c r="BJ129" s="1157"/>
      <c r="BK129" s="1157"/>
      <c r="BL129" s="1158"/>
      <c r="BM129" s="1156">
        <v>18.91</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8" t="s">
        <v>499</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500</v>
      </c>
      <c r="X130" s="1162"/>
      <c r="Y130" s="1162"/>
      <c r="Z130" s="1163"/>
      <c r="AA130" s="1046">
        <v>825913</v>
      </c>
      <c r="AB130" s="1047"/>
      <c r="AC130" s="1047"/>
      <c r="AD130" s="1047"/>
      <c r="AE130" s="1048"/>
      <c r="AF130" s="1049">
        <v>798779</v>
      </c>
      <c r="AG130" s="1047"/>
      <c r="AH130" s="1047"/>
      <c r="AI130" s="1047"/>
      <c r="AJ130" s="1048"/>
      <c r="AK130" s="1049">
        <v>786449</v>
      </c>
      <c r="AL130" s="1047"/>
      <c r="AM130" s="1047"/>
      <c r="AN130" s="1047"/>
      <c r="AO130" s="1048"/>
      <c r="AP130" s="1164"/>
      <c r="AQ130" s="1165"/>
      <c r="AR130" s="1165"/>
      <c r="AS130" s="1165"/>
      <c r="AT130" s="1166"/>
      <c r="AU130" s="282"/>
      <c r="AV130" s="282"/>
      <c r="AW130" s="282"/>
      <c r="AX130" s="1155" t="s">
        <v>501</v>
      </c>
      <c r="AY130" s="1038"/>
      <c r="AZ130" s="1038"/>
      <c r="BA130" s="1038"/>
      <c r="BB130" s="1038"/>
      <c r="BC130" s="1038"/>
      <c r="BD130" s="1038"/>
      <c r="BE130" s="1039"/>
      <c r="BF130" s="1192">
        <v>1.4</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502</v>
      </c>
      <c r="X131" s="1200"/>
      <c r="Y131" s="1200"/>
      <c r="Z131" s="1201"/>
      <c r="AA131" s="1093">
        <v>6251453</v>
      </c>
      <c r="AB131" s="1072"/>
      <c r="AC131" s="1072"/>
      <c r="AD131" s="1072"/>
      <c r="AE131" s="1073"/>
      <c r="AF131" s="1071">
        <v>6226876</v>
      </c>
      <c r="AG131" s="1072"/>
      <c r="AH131" s="1072"/>
      <c r="AI131" s="1072"/>
      <c r="AJ131" s="1073"/>
      <c r="AK131" s="1071">
        <v>6631166</v>
      </c>
      <c r="AL131" s="1072"/>
      <c r="AM131" s="1072"/>
      <c r="AN131" s="1072"/>
      <c r="AO131" s="1073"/>
      <c r="AP131" s="1202"/>
      <c r="AQ131" s="1203"/>
      <c r="AR131" s="1203"/>
      <c r="AS131" s="1203"/>
      <c r="AT131" s="1204"/>
      <c r="AU131" s="282"/>
      <c r="AV131" s="282"/>
      <c r="AW131" s="282"/>
      <c r="AX131" s="1174" t="s">
        <v>503</v>
      </c>
      <c r="AY131" s="1125"/>
      <c r="AZ131" s="1125"/>
      <c r="BA131" s="1125"/>
      <c r="BB131" s="1125"/>
      <c r="BC131" s="1125"/>
      <c r="BD131" s="1125"/>
      <c r="BE131" s="1126"/>
      <c r="BF131" s="1175" t="s">
        <v>442</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1" t="s">
        <v>504</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505</v>
      </c>
      <c r="W132" s="1185"/>
      <c r="X132" s="1185"/>
      <c r="Y132" s="1185"/>
      <c r="Z132" s="1186"/>
      <c r="AA132" s="1187">
        <v>2.11923532</v>
      </c>
      <c r="AB132" s="1188"/>
      <c r="AC132" s="1188"/>
      <c r="AD132" s="1188"/>
      <c r="AE132" s="1189"/>
      <c r="AF132" s="1190">
        <v>1.1037476900000001</v>
      </c>
      <c r="AG132" s="1188"/>
      <c r="AH132" s="1188"/>
      <c r="AI132" s="1188"/>
      <c r="AJ132" s="1189"/>
      <c r="AK132" s="1190">
        <v>1.0499058539999999</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506</v>
      </c>
      <c r="W133" s="1168"/>
      <c r="X133" s="1168"/>
      <c r="Y133" s="1168"/>
      <c r="Z133" s="1169"/>
      <c r="AA133" s="1170">
        <v>2.8</v>
      </c>
      <c r="AB133" s="1171"/>
      <c r="AC133" s="1171"/>
      <c r="AD133" s="1171"/>
      <c r="AE133" s="1172"/>
      <c r="AF133" s="1170">
        <v>1.9</v>
      </c>
      <c r="AG133" s="1171"/>
      <c r="AH133" s="1171"/>
      <c r="AI133" s="1171"/>
      <c r="AJ133" s="1172"/>
      <c r="AK133" s="1170">
        <v>1.4</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1B5DtQw9VfhaehBQ2V7Agy65OqDLRIjgJyxGZ6S+bXpmlWeWLFGAPMTMKoneXHzfNrNVHaIjz6aXp64w7LPm/A==" saltValue="4YDGWr48gJH03VlYZObY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cOeSNp0xIpz3TPTJQbgNNnl2kMZuWpOQGHo4dBx17wbjUOaWPe2eOcb7qJMuA0vuX4wB7lHYhD2lAtg6R+BRg==" saltValue="vTojQEecva0CvOr/6Nde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a8IMQIGB4G8IwiNyllI1w/qIJqDXGE+8z2/CIC81cBHd6JQV6675HnUSDM1Gab9wUfQBsky33fDS1rFDvBX/A==" saltValue="1y5bmDUDNPpHdvR3Cg+z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515</v>
      </c>
      <c r="AL9" s="1211"/>
      <c r="AM9" s="1211"/>
      <c r="AN9" s="1212"/>
      <c r="AO9" s="310">
        <v>1303908</v>
      </c>
      <c r="AP9" s="310">
        <v>45649</v>
      </c>
      <c r="AQ9" s="311">
        <v>56489</v>
      </c>
      <c r="AR9" s="312">
        <v>-19.2</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516</v>
      </c>
      <c r="AL10" s="1211"/>
      <c r="AM10" s="1211"/>
      <c r="AN10" s="1212"/>
      <c r="AO10" s="313">
        <v>98028</v>
      </c>
      <c r="AP10" s="313">
        <v>3432</v>
      </c>
      <c r="AQ10" s="314">
        <v>5759</v>
      </c>
      <c r="AR10" s="315">
        <v>-40.4</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517</v>
      </c>
      <c r="AL11" s="1211"/>
      <c r="AM11" s="1211"/>
      <c r="AN11" s="1212"/>
      <c r="AO11" s="313">
        <v>387303</v>
      </c>
      <c r="AP11" s="313">
        <v>13559</v>
      </c>
      <c r="AQ11" s="314">
        <v>8418</v>
      </c>
      <c r="AR11" s="315">
        <v>61.1</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518</v>
      </c>
      <c r="AL12" s="1211"/>
      <c r="AM12" s="1211"/>
      <c r="AN12" s="1212"/>
      <c r="AO12" s="313">
        <v>5157</v>
      </c>
      <c r="AP12" s="313">
        <v>181</v>
      </c>
      <c r="AQ12" s="314">
        <v>199</v>
      </c>
      <c r="AR12" s="315">
        <v>-9</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519</v>
      </c>
      <c r="AL13" s="1211"/>
      <c r="AM13" s="1211"/>
      <c r="AN13" s="1212"/>
      <c r="AO13" s="313" t="s">
        <v>520</v>
      </c>
      <c r="AP13" s="313" t="s">
        <v>520</v>
      </c>
      <c r="AQ13" s="314">
        <v>11</v>
      </c>
      <c r="AR13" s="315" t="s">
        <v>520</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521</v>
      </c>
      <c r="AL14" s="1211"/>
      <c r="AM14" s="1211"/>
      <c r="AN14" s="1212"/>
      <c r="AO14" s="313">
        <v>106136</v>
      </c>
      <c r="AP14" s="313">
        <v>3716</v>
      </c>
      <c r="AQ14" s="314">
        <v>2749</v>
      </c>
      <c r="AR14" s="315">
        <v>35.200000000000003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522</v>
      </c>
      <c r="AL15" s="1211"/>
      <c r="AM15" s="1211"/>
      <c r="AN15" s="1212"/>
      <c r="AO15" s="313">
        <v>32288</v>
      </c>
      <c r="AP15" s="313">
        <v>1130</v>
      </c>
      <c r="AQ15" s="314">
        <v>1213</v>
      </c>
      <c r="AR15" s="315">
        <v>-6.8</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523</v>
      </c>
      <c r="AL16" s="1214"/>
      <c r="AM16" s="1214"/>
      <c r="AN16" s="1215"/>
      <c r="AO16" s="313">
        <v>-101947</v>
      </c>
      <c r="AP16" s="313">
        <v>-3569</v>
      </c>
      <c r="AQ16" s="314">
        <v>-4842</v>
      </c>
      <c r="AR16" s="315">
        <v>-26.3</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190</v>
      </c>
      <c r="AL17" s="1214"/>
      <c r="AM17" s="1214"/>
      <c r="AN17" s="1215"/>
      <c r="AO17" s="313">
        <v>1830873</v>
      </c>
      <c r="AP17" s="313">
        <v>64097</v>
      </c>
      <c r="AQ17" s="314">
        <v>69997</v>
      </c>
      <c r="AR17" s="315">
        <v>-8.4</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528</v>
      </c>
      <c r="AL21" s="1206"/>
      <c r="AM21" s="1206"/>
      <c r="AN21" s="1207"/>
      <c r="AO21" s="325">
        <v>6.58</v>
      </c>
      <c r="AP21" s="326">
        <v>6.51</v>
      </c>
      <c r="AQ21" s="327">
        <v>7.0000000000000007E-2</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529</v>
      </c>
      <c r="AL22" s="1206"/>
      <c r="AM22" s="1206"/>
      <c r="AN22" s="1207"/>
      <c r="AO22" s="330">
        <v>95</v>
      </c>
      <c r="AP22" s="331">
        <v>97.2</v>
      </c>
      <c r="AQ22" s="332">
        <v>-2.2000000000000002</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533</v>
      </c>
      <c r="AL32" s="1222"/>
      <c r="AM32" s="1222"/>
      <c r="AN32" s="1223"/>
      <c r="AO32" s="340">
        <v>556332</v>
      </c>
      <c r="AP32" s="340">
        <v>19477</v>
      </c>
      <c r="AQ32" s="341">
        <v>31531</v>
      </c>
      <c r="AR32" s="342">
        <v>-38.200000000000003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534</v>
      </c>
      <c r="AL33" s="1222"/>
      <c r="AM33" s="1222"/>
      <c r="AN33" s="1223"/>
      <c r="AO33" s="340" t="s">
        <v>520</v>
      </c>
      <c r="AP33" s="340" t="s">
        <v>520</v>
      </c>
      <c r="AQ33" s="341" t="s">
        <v>520</v>
      </c>
      <c r="AR33" s="342" t="s">
        <v>520</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535</v>
      </c>
      <c r="AL34" s="1222"/>
      <c r="AM34" s="1222"/>
      <c r="AN34" s="1223"/>
      <c r="AO34" s="340" t="s">
        <v>520</v>
      </c>
      <c r="AP34" s="340" t="s">
        <v>520</v>
      </c>
      <c r="AQ34" s="341" t="s">
        <v>520</v>
      </c>
      <c r="AR34" s="342" t="s">
        <v>520</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536</v>
      </c>
      <c r="AL35" s="1222"/>
      <c r="AM35" s="1222"/>
      <c r="AN35" s="1223"/>
      <c r="AO35" s="340">
        <v>274265</v>
      </c>
      <c r="AP35" s="340">
        <v>9602</v>
      </c>
      <c r="AQ35" s="341">
        <v>9647</v>
      </c>
      <c r="AR35" s="342">
        <v>-0.5</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537</v>
      </c>
      <c r="AL36" s="1222"/>
      <c r="AM36" s="1222"/>
      <c r="AN36" s="1223"/>
      <c r="AO36" s="340">
        <v>164046</v>
      </c>
      <c r="AP36" s="340">
        <v>5743</v>
      </c>
      <c r="AQ36" s="341">
        <v>2316</v>
      </c>
      <c r="AR36" s="342">
        <v>148</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538</v>
      </c>
      <c r="AL37" s="1222"/>
      <c r="AM37" s="1222"/>
      <c r="AN37" s="1223"/>
      <c r="AO37" s="340" t="s">
        <v>520</v>
      </c>
      <c r="AP37" s="340" t="s">
        <v>520</v>
      </c>
      <c r="AQ37" s="341">
        <v>1006</v>
      </c>
      <c r="AR37" s="342" t="s">
        <v>520</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539</v>
      </c>
      <c r="AL38" s="1225"/>
      <c r="AM38" s="1225"/>
      <c r="AN38" s="1226"/>
      <c r="AO38" s="343" t="s">
        <v>520</v>
      </c>
      <c r="AP38" s="343" t="s">
        <v>520</v>
      </c>
      <c r="AQ38" s="344">
        <v>1</v>
      </c>
      <c r="AR38" s="332" t="s">
        <v>520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540</v>
      </c>
      <c r="AL39" s="1225"/>
      <c r="AM39" s="1225"/>
      <c r="AN39" s="1226"/>
      <c r="AO39" s="340">
        <v>-138573</v>
      </c>
      <c r="AP39" s="340">
        <v>-4851</v>
      </c>
      <c r="AQ39" s="341">
        <v>-3160</v>
      </c>
      <c r="AR39" s="342">
        <v>53.5</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541</v>
      </c>
      <c r="AL40" s="1222"/>
      <c r="AM40" s="1222"/>
      <c r="AN40" s="1223"/>
      <c r="AO40" s="340">
        <v>-786449</v>
      </c>
      <c r="AP40" s="340">
        <v>-27533</v>
      </c>
      <c r="AQ40" s="341">
        <v>-28415</v>
      </c>
      <c r="AR40" s="342">
        <v>-3.1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302</v>
      </c>
      <c r="AL41" s="1228"/>
      <c r="AM41" s="1228"/>
      <c r="AN41" s="1229"/>
      <c r="AO41" s="340">
        <v>69621</v>
      </c>
      <c r="AP41" s="340">
        <v>2437</v>
      </c>
      <c r="AQ41" s="341">
        <v>12925</v>
      </c>
      <c r="AR41" s="342">
        <v>-81.099999999999994</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510</v>
      </c>
      <c r="AN49" s="1218" t="s">
        <v>545</v>
      </c>
      <c r="AO49" s="1219"/>
      <c r="AP49" s="1219"/>
      <c r="AQ49" s="1219"/>
      <c r="AR49" s="1220"/>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546</v>
      </c>
      <c r="AO50" s="357" t="s">
        <v>547</v>
      </c>
      <c r="AP50" s="358" t="s">
        <v>548</v>
      </c>
      <c r="AQ50" s="359" t="s">
        <v>549</v>
      </c>
      <c r="AR50" s="360" t="s">
        <v>550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1279872</v>
      </c>
      <c r="AN51" s="362">
        <v>46120</v>
      </c>
      <c r="AO51" s="363">
        <v>214.9</v>
      </c>
      <c r="AP51" s="364">
        <v>53292</v>
      </c>
      <c r="AQ51" s="365">
        <v>0</v>
      </c>
      <c r="AR51" s="366">
        <v>214.9</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436649</v>
      </c>
      <c r="AN52" s="370">
        <v>15735</v>
      </c>
      <c r="AO52" s="371">
        <v>32</v>
      </c>
      <c r="AP52" s="372">
        <v>28900</v>
      </c>
      <c r="AQ52" s="373">
        <v>18.899999999999999</v>
      </c>
      <c r="AR52" s="374">
        <v>13.1</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832238</v>
      </c>
      <c r="AN53" s="362">
        <v>29399</v>
      </c>
      <c r="AO53" s="363">
        <v>-36.299999999999997</v>
      </c>
      <c r="AP53" s="364">
        <v>49919</v>
      </c>
      <c r="AQ53" s="365">
        <v>-6.3</v>
      </c>
      <c r="AR53" s="366">
        <v>-30</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351963</v>
      </c>
      <c r="AN54" s="370">
        <v>12433</v>
      </c>
      <c r="AO54" s="371">
        <v>-21</v>
      </c>
      <c r="AP54" s="372">
        <v>26398</v>
      </c>
      <c r="AQ54" s="373">
        <v>-8.6999999999999993</v>
      </c>
      <c r="AR54" s="374">
        <v>-12.3</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1888446</v>
      </c>
      <c r="AN55" s="362">
        <v>65832</v>
      </c>
      <c r="AO55" s="363">
        <v>123.9</v>
      </c>
      <c r="AP55" s="364">
        <v>47738</v>
      </c>
      <c r="AQ55" s="365">
        <v>-4.4000000000000004</v>
      </c>
      <c r="AR55" s="366">
        <v>128.30000000000001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567060</v>
      </c>
      <c r="AN56" s="370">
        <v>19768</v>
      </c>
      <c r="AO56" s="371">
        <v>59</v>
      </c>
      <c r="AP56" s="372">
        <v>24937</v>
      </c>
      <c r="AQ56" s="373">
        <v>-5.5</v>
      </c>
      <c r="AR56" s="374">
        <v>64.5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853757</v>
      </c>
      <c r="AN57" s="362">
        <v>29751</v>
      </c>
      <c r="AO57" s="363">
        <v>-54.8</v>
      </c>
      <c r="AP57" s="364">
        <v>52191</v>
      </c>
      <c r="AQ57" s="365">
        <v>9.3000000000000007</v>
      </c>
      <c r="AR57" s="366">
        <v>-64.099999999999994</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519137</v>
      </c>
      <c r="AN58" s="370">
        <v>18090</v>
      </c>
      <c r="AO58" s="371">
        <v>-8.5</v>
      </c>
      <c r="AP58" s="372">
        <v>24843</v>
      </c>
      <c r="AQ58" s="373">
        <v>-0.4</v>
      </c>
      <c r="AR58" s="374">
        <v>-8.1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936923</v>
      </c>
      <c r="AN59" s="362">
        <v>32801</v>
      </c>
      <c r="AO59" s="363">
        <v>10.3</v>
      </c>
      <c r="AP59" s="364">
        <v>47387</v>
      </c>
      <c r="AQ59" s="365">
        <v>-9.1999999999999993</v>
      </c>
      <c r="AR59" s="366">
        <v>19.5</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680871</v>
      </c>
      <c r="AN60" s="370">
        <v>23837</v>
      </c>
      <c r="AO60" s="371">
        <v>31.8</v>
      </c>
      <c r="AP60" s="372">
        <v>24928</v>
      </c>
      <c r="AQ60" s="373">
        <v>0.3</v>
      </c>
      <c r="AR60" s="374">
        <v>31.5</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1158247</v>
      </c>
      <c r="AN61" s="377">
        <v>40781</v>
      </c>
      <c r="AO61" s="378">
        <v>51.6</v>
      </c>
      <c r="AP61" s="379">
        <v>50105</v>
      </c>
      <c r="AQ61" s="380">
        <v>-2.1</v>
      </c>
      <c r="AR61" s="366">
        <v>53.7</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511136</v>
      </c>
      <c r="AN62" s="370">
        <v>17973</v>
      </c>
      <c r="AO62" s="371">
        <v>18.7</v>
      </c>
      <c r="AP62" s="372">
        <v>26001</v>
      </c>
      <c r="AQ62" s="373">
        <v>0.9</v>
      </c>
      <c r="AR62" s="374">
        <v>17.8</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vUsgOA9cIZ+R9RgmIgdbwFwL4ONF4mUpU0jchixvtovKd7M9WFeeSrU8KUitqV0k9zURrgZsw6awbF+pN8zwMw==" saltValue="Mx9338R/GuuXQ/TMd+we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mi3ZVRRTwCY+FIuIP9QkQpRaBk7q78xHzjndqBeq0m++dabVMtAxR+GSgc8dTx1RZAFjlVAHZkvpCAhqyj9Bg==" saltValue="oE5TUv2cPkju9Xk6K5Ks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owSC0ebx3j+DEy9vFRQuMBWgZj5LNOyASYiouHIeDMmzKTBLcFgV7u3yisWi9w66B0SX1U8gGx/8qvqmFqSPg==" saltValue="9KZJ91gl4KYbsJHqUrDq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0" t="s">
        <v>3</v>
      </c>
      <c r="D47" s="1230"/>
      <c r="E47" s="1231"/>
      <c r="F47" s="11">
        <v>27.69</v>
      </c>
      <c r="G47" s="12">
        <v>33.29</v>
      </c>
      <c r="H47" s="12">
        <v>37.549999999999997</v>
      </c>
      <c r="I47" s="12">
        <v>41.74</v>
      </c>
      <c r="J47" s="13">
        <v>47.69</v>
      </c>
    </row>
    <row r="48" spans="2:10" ht="57.75" customHeight="1" x14ac:dyDescent="0.15">
      <c r="B48" s="14"/>
      <c r="C48" s="1232" t="s">
        <v>4</v>
      </c>
      <c r="D48" s="1232"/>
      <c r="E48" s="1233"/>
      <c r="F48" s="15">
        <v>11.27</v>
      </c>
      <c r="G48" s="16">
        <v>12</v>
      </c>
      <c r="H48" s="16">
        <v>6.99</v>
      </c>
      <c r="I48" s="16">
        <v>15.82</v>
      </c>
      <c r="J48" s="17">
        <v>8.0399999999999991</v>
      </c>
    </row>
    <row r="49" spans="2:10" ht="57.75" customHeight="1" thickBot="1" x14ac:dyDescent="0.2">
      <c r="B49" s="18"/>
      <c r="C49" s="1234" t="s">
        <v>5</v>
      </c>
      <c r="D49" s="1234"/>
      <c r="E49" s="1235"/>
      <c r="F49" s="19">
        <v>3.66</v>
      </c>
      <c r="G49" s="20">
        <v>1.41</v>
      </c>
      <c r="H49" s="20" t="s">
        <v>566</v>
      </c>
      <c r="I49" s="20">
        <v>8.85</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94XsXwDnGDweCJXe4hh1Sib9e1umYjpN97+1Cn6+TdpAZVyyKii6jF7S0jyTxOiIptDJw8LftFhrqoUhbktMQ==" saltValue="9HkCDxLM4YUpG4bkTTRz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2" t="s">
        <v>568</v>
      </c>
      <c r="D34" s="1242"/>
      <c r="E34" s="1243"/>
      <c r="F34" s="32">
        <v>11.27</v>
      </c>
      <c r="G34" s="33">
        <v>11.99</v>
      </c>
      <c r="H34" s="33">
        <v>6.98</v>
      </c>
      <c r="I34" s="33">
        <v>15.81</v>
      </c>
      <c r="J34" s="34">
        <v>8.02</v>
      </c>
      <c r="K34" s="22"/>
      <c r="L34" s="22"/>
      <c r="M34" s="22"/>
      <c r="N34" s="22"/>
      <c r="O34" s="22"/>
      <c r="P34" s="22"/>
    </row>
    <row r="35" spans="1:16" ht="39" customHeight="1" x14ac:dyDescent="0.15">
      <c r="A35" s="22"/>
      <c r="B35" s="35"/>
      <c r="C35" s="1236" t="s">
        <v>569</v>
      </c>
      <c r="D35" s="1237"/>
      <c r="E35" s="1238"/>
      <c r="F35" s="36">
        <v>4.45</v>
      </c>
      <c r="G35" s="37">
        <v>5.22</v>
      </c>
      <c r="H35" s="37">
        <v>8.07</v>
      </c>
      <c r="I35" s="37">
        <v>5.26</v>
      </c>
      <c r="J35" s="38">
        <v>3.67</v>
      </c>
      <c r="K35" s="22"/>
      <c r="L35" s="22"/>
      <c r="M35" s="22"/>
      <c r="N35" s="22"/>
      <c r="O35" s="22"/>
      <c r="P35" s="22"/>
    </row>
    <row r="36" spans="1:16" ht="39" customHeight="1" x14ac:dyDescent="0.15">
      <c r="A36" s="22"/>
      <c r="B36" s="35"/>
      <c r="C36" s="1236" t="s">
        <v>570</v>
      </c>
      <c r="D36" s="1237"/>
      <c r="E36" s="1238"/>
      <c r="F36" s="36">
        <v>1.0900000000000001</v>
      </c>
      <c r="G36" s="37">
        <v>1.58</v>
      </c>
      <c r="H36" s="37">
        <v>2.4500000000000002</v>
      </c>
      <c r="I36" s="37">
        <v>1.58</v>
      </c>
      <c r="J36" s="38">
        <v>0.87</v>
      </c>
      <c r="K36" s="22"/>
      <c r="L36" s="22"/>
      <c r="M36" s="22"/>
      <c r="N36" s="22"/>
      <c r="O36" s="22"/>
      <c r="P36" s="22"/>
    </row>
    <row r="37" spans="1:16" ht="39" customHeight="1" x14ac:dyDescent="0.15">
      <c r="A37" s="22"/>
      <c r="B37" s="35"/>
      <c r="C37" s="1236" t="s">
        <v>571</v>
      </c>
      <c r="D37" s="1237"/>
      <c r="E37" s="1238"/>
      <c r="F37" s="36">
        <v>1.1000000000000001</v>
      </c>
      <c r="G37" s="37">
        <v>0.88</v>
      </c>
      <c r="H37" s="37">
        <v>1.08</v>
      </c>
      <c r="I37" s="37">
        <v>0.82</v>
      </c>
      <c r="J37" s="38">
        <v>0.62</v>
      </c>
      <c r="K37" s="22"/>
      <c r="L37" s="22"/>
      <c r="M37" s="22"/>
      <c r="N37" s="22"/>
      <c r="O37" s="22"/>
      <c r="P37" s="22"/>
    </row>
    <row r="38" spans="1:16" ht="39" customHeight="1" x14ac:dyDescent="0.15">
      <c r="A38" s="22"/>
      <c r="B38" s="35"/>
      <c r="C38" s="1236" t="s">
        <v>572</v>
      </c>
      <c r="D38" s="1237"/>
      <c r="E38" s="1238"/>
      <c r="F38" s="36">
        <v>0.22</v>
      </c>
      <c r="G38" s="37">
        <v>0.25</v>
      </c>
      <c r="H38" s="37">
        <v>0.19</v>
      </c>
      <c r="I38" s="37">
        <v>0.13</v>
      </c>
      <c r="J38" s="38">
        <v>0.13</v>
      </c>
      <c r="K38" s="22"/>
      <c r="L38" s="22"/>
      <c r="M38" s="22"/>
      <c r="N38" s="22"/>
      <c r="O38" s="22"/>
      <c r="P38" s="22"/>
    </row>
    <row r="39" spans="1:16" ht="39" customHeight="1" x14ac:dyDescent="0.15">
      <c r="A39" s="22"/>
      <c r="B39" s="35"/>
      <c r="C39" s="1236" t="s">
        <v>573</v>
      </c>
      <c r="D39" s="1237"/>
      <c r="E39" s="1238"/>
      <c r="F39" s="36">
        <v>0.04</v>
      </c>
      <c r="G39" s="37">
        <v>0.05</v>
      </c>
      <c r="H39" s="37">
        <v>0.05</v>
      </c>
      <c r="I39" s="37">
        <v>0.05</v>
      </c>
      <c r="J39" s="38">
        <v>0.05</v>
      </c>
      <c r="K39" s="22"/>
      <c r="L39" s="22"/>
      <c r="M39" s="22"/>
      <c r="N39" s="22"/>
      <c r="O39" s="22"/>
      <c r="P39" s="22"/>
    </row>
    <row r="40" spans="1:16" ht="39" customHeight="1" x14ac:dyDescent="0.15">
      <c r="A40" s="22"/>
      <c r="B40" s="35"/>
      <c r="C40" s="1236" t="s">
        <v>574</v>
      </c>
      <c r="D40" s="1237"/>
      <c r="E40" s="1238"/>
      <c r="F40" s="36">
        <v>0.04</v>
      </c>
      <c r="G40" s="37">
        <v>0.04</v>
      </c>
      <c r="H40" s="37">
        <v>0.05</v>
      </c>
      <c r="I40" s="37">
        <v>0.06</v>
      </c>
      <c r="J40" s="38">
        <v>0.05</v>
      </c>
      <c r="K40" s="22"/>
      <c r="L40" s="22"/>
      <c r="M40" s="22"/>
      <c r="N40" s="22"/>
      <c r="O40" s="22"/>
      <c r="P40" s="22"/>
    </row>
    <row r="41" spans="1:16" ht="39" customHeight="1" x14ac:dyDescent="0.15">
      <c r="A41" s="22"/>
      <c r="B41" s="35"/>
      <c r="C41" s="1236" t="s">
        <v>575</v>
      </c>
      <c r="D41" s="1237"/>
      <c r="E41" s="1238"/>
      <c r="F41" s="36">
        <v>0.02</v>
      </c>
      <c r="G41" s="37">
        <v>7.0000000000000007E-2</v>
      </c>
      <c r="H41" s="37">
        <v>0.05</v>
      </c>
      <c r="I41" s="37">
        <v>0.08</v>
      </c>
      <c r="J41" s="38">
        <v>0.04</v>
      </c>
      <c r="K41" s="22"/>
      <c r="L41" s="22"/>
      <c r="M41" s="22"/>
      <c r="N41" s="22"/>
      <c r="O41" s="22"/>
      <c r="P41" s="22"/>
    </row>
    <row r="42" spans="1:16" ht="39" customHeight="1" x14ac:dyDescent="0.15">
      <c r="A42" s="22"/>
      <c r="B42" s="39"/>
      <c r="C42" s="1236" t="s">
        <v>576</v>
      </c>
      <c r="D42" s="1237"/>
      <c r="E42" s="1238"/>
      <c r="F42" s="36" t="s">
        <v>520</v>
      </c>
      <c r="G42" s="37" t="s">
        <v>520</v>
      </c>
      <c r="H42" s="37" t="s">
        <v>520</v>
      </c>
      <c r="I42" s="37" t="s">
        <v>520</v>
      </c>
      <c r="J42" s="38" t="s">
        <v>520</v>
      </c>
      <c r="K42" s="22"/>
      <c r="L42" s="22"/>
      <c r="M42" s="22"/>
      <c r="N42" s="22"/>
      <c r="O42" s="22"/>
      <c r="P42" s="22"/>
    </row>
    <row r="43" spans="1:16" ht="39" customHeight="1" thickBot="1" x14ac:dyDescent="0.2">
      <c r="A43" s="22"/>
      <c r="B43" s="40"/>
      <c r="C43" s="1239" t="s">
        <v>577</v>
      </c>
      <c r="D43" s="1240"/>
      <c r="E43" s="1241"/>
      <c r="F43" s="41">
        <v>0</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cGCzWBA9H5bIDZCy63P3RcOKibH3mTtXnP95/WU5N/i01d2Dizk3bDgPBJSlVpNhhWxz+PWJ861iPUj1FOhfw==" saltValue="hSd4PjWgHpCMBvvbqKqp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757</v>
      </c>
      <c r="L45" s="60">
        <v>710</v>
      </c>
      <c r="M45" s="60">
        <v>647</v>
      </c>
      <c r="N45" s="60">
        <v>609</v>
      </c>
      <c r="O45" s="61">
        <v>556</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46"/>
      <c r="C48" s="1247"/>
      <c r="D48" s="62"/>
      <c r="E48" s="1252" t="s">
        <v>15</v>
      </c>
      <c r="F48" s="1252"/>
      <c r="G48" s="1252"/>
      <c r="H48" s="1252"/>
      <c r="I48" s="1252"/>
      <c r="J48" s="1253"/>
      <c r="K48" s="63">
        <v>285</v>
      </c>
      <c r="L48" s="64">
        <v>315</v>
      </c>
      <c r="M48" s="64">
        <v>307</v>
      </c>
      <c r="N48" s="64">
        <v>282</v>
      </c>
      <c r="O48" s="65">
        <v>274</v>
      </c>
      <c r="P48" s="48"/>
      <c r="Q48" s="48"/>
      <c r="R48" s="48"/>
      <c r="S48" s="48"/>
      <c r="T48" s="48"/>
      <c r="U48" s="48"/>
    </row>
    <row r="49" spans="1:21" ht="30.75" customHeight="1" x14ac:dyDescent="0.15">
      <c r="A49" s="48"/>
      <c r="B49" s="1246"/>
      <c r="C49" s="1247"/>
      <c r="D49" s="62"/>
      <c r="E49" s="1252" t="s">
        <v>16</v>
      </c>
      <c r="F49" s="1252"/>
      <c r="G49" s="1252"/>
      <c r="H49" s="1252"/>
      <c r="I49" s="1252"/>
      <c r="J49" s="1253"/>
      <c r="K49" s="63">
        <v>221</v>
      </c>
      <c r="L49" s="64">
        <v>199</v>
      </c>
      <c r="M49" s="64">
        <v>168</v>
      </c>
      <c r="N49" s="64">
        <v>142</v>
      </c>
      <c r="O49" s="65">
        <v>164</v>
      </c>
      <c r="P49" s="48"/>
      <c r="Q49" s="48"/>
      <c r="R49" s="48"/>
      <c r="S49" s="48"/>
      <c r="T49" s="48"/>
      <c r="U49" s="48"/>
    </row>
    <row r="50" spans="1:21" ht="30.75" customHeight="1" x14ac:dyDescent="0.15">
      <c r="A50" s="48"/>
      <c r="B50" s="1246"/>
      <c r="C50" s="1247"/>
      <c r="D50" s="62"/>
      <c r="E50" s="1252" t="s">
        <v>17</v>
      </c>
      <c r="F50" s="1252"/>
      <c r="G50" s="1252"/>
      <c r="H50" s="1252"/>
      <c r="I50" s="1252"/>
      <c r="J50" s="1253"/>
      <c r="K50" s="63">
        <v>0</v>
      </c>
      <c r="L50" s="64">
        <v>0</v>
      </c>
      <c r="M50" s="64" t="s">
        <v>520</v>
      </c>
      <c r="N50" s="64" t="s">
        <v>520</v>
      </c>
      <c r="O50" s="65" t="s">
        <v>520</v>
      </c>
      <c r="P50" s="48"/>
      <c r="Q50" s="48"/>
      <c r="R50" s="48"/>
      <c r="S50" s="48"/>
      <c r="T50" s="48"/>
      <c r="U50" s="48"/>
    </row>
    <row r="51" spans="1:21" ht="30.75" customHeight="1" x14ac:dyDescent="0.15">
      <c r="A51" s="48"/>
      <c r="B51" s="1248"/>
      <c r="C51" s="1249"/>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1059</v>
      </c>
      <c r="L52" s="64">
        <v>1065</v>
      </c>
      <c r="M52" s="64">
        <v>990</v>
      </c>
      <c r="N52" s="64">
        <v>964</v>
      </c>
      <c r="O52" s="65">
        <v>925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204</v>
      </c>
      <c r="L53" s="69">
        <v>159</v>
      </c>
      <c r="M53" s="69">
        <v>132</v>
      </c>
      <c r="N53" s="69">
        <v>69</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611</v>
      </c>
      <c r="L57" s="83" t="s">
        <v>611</v>
      </c>
      <c r="M57" s="83" t="s">
        <v>611</v>
      </c>
      <c r="N57" s="83" t="s">
        <v>611</v>
      </c>
      <c r="O57" s="84" t="s">
        <v>611</v>
      </c>
    </row>
    <row r="58" spans="1:21" ht="31.5" customHeight="1" thickBot="1" x14ac:dyDescent="0.2">
      <c r="B58" s="1262"/>
      <c r="C58" s="1263"/>
      <c r="D58" s="1267" t="s">
        <v>27</v>
      </c>
      <c r="E58" s="1268"/>
      <c r="F58" s="1268"/>
      <c r="G58" s="1268"/>
      <c r="H58" s="1268"/>
      <c r="I58" s="1268"/>
      <c r="J58" s="1269"/>
      <c r="K58" s="85" t="s">
        <v>612</v>
      </c>
      <c r="L58" s="86" t="s">
        <v>611</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Bg5g7YxnfZoq9W0A7TOUdqULrfP+1x/ZawopuBvJP81xj+9gVlwfTJr1WK+nDBE0wuB/3UnYIlEXWNLy1/3hA==" saltValue="/udte3Qjs7rj9xEBwJC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0" t="s">
        <v>30</v>
      </c>
      <c r="C41" s="1271"/>
      <c r="D41" s="101"/>
      <c r="E41" s="1276" t="s">
        <v>31</v>
      </c>
      <c r="F41" s="1276"/>
      <c r="G41" s="1276"/>
      <c r="H41" s="1277"/>
      <c r="I41" s="102">
        <v>6657</v>
      </c>
      <c r="J41" s="103">
        <v>6331</v>
      </c>
      <c r="K41" s="103">
        <v>6032</v>
      </c>
      <c r="L41" s="103">
        <v>5506</v>
      </c>
      <c r="M41" s="104">
        <v>5023</v>
      </c>
    </row>
    <row r="42" spans="2:13" ht="27.75" customHeight="1" x14ac:dyDescent="0.15">
      <c r="B42" s="1272"/>
      <c r="C42" s="1273"/>
      <c r="D42" s="105"/>
      <c r="E42" s="1278" t="s">
        <v>32</v>
      </c>
      <c r="F42" s="1278"/>
      <c r="G42" s="1278"/>
      <c r="H42" s="1279"/>
      <c r="I42" s="106" t="s">
        <v>520</v>
      </c>
      <c r="J42" s="107" t="s">
        <v>520</v>
      </c>
      <c r="K42" s="107" t="s">
        <v>520</v>
      </c>
      <c r="L42" s="107" t="s">
        <v>520</v>
      </c>
      <c r="M42" s="108" t="s">
        <v>520</v>
      </c>
    </row>
    <row r="43" spans="2:13" ht="27.75" customHeight="1" x14ac:dyDescent="0.15">
      <c r="B43" s="1272"/>
      <c r="C43" s="1273"/>
      <c r="D43" s="105"/>
      <c r="E43" s="1278" t="s">
        <v>33</v>
      </c>
      <c r="F43" s="1278"/>
      <c r="G43" s="1278"/>
      <c r="H43" s="1279"/>
      <c r="I43" s="106">
        <v>3986</v>
      </c>
      <c r="J43" s="107">
        <v>4046</v>
      </c>
      <c r="K43" s="107">
        <v>3675</v>
      </c>
      <c r="L43" s="107">
        <v>3345</v>
      </c>
      <c r="M43" s="108">
        <v>3207</v>
      </c>
    </row>
    <row r="44" spans="2:13" ht="27.75" customHeight="1" x14ac:dyDescent="0.15">
      <c r="B44" s="1272"/>
      <c r="C44" s="1273"/>
      <c r="D44" s="105"/>
      <c r="E44" s="1278" t="s">
        <v>34</v>
      </c>
      <c r="F44" s="1278"/>
      <c r="G44" s="1278"/>
      <c r="H44" s="1279"/>
      <c r="I44" s="106">
        <v>1732</v>
      </c>
      <c r="J44" s="107">
        <v>1632</v>
      </c>
      <c r="K44" s="107">
        <v>1473</v>
      </c>
      <c r="L44" s="107">
        <v>1388</v>
      </c>
      <c r="M44" s="108">
        <v>1460</v>
      </c>
    </row>
    <row r="45" spans="2:13" ht="27.75" customHeight="1" x14ac:dyDescent="0.15">
      <c r="B45" s="1272"/>
      <c r="C45" s="1273"/>
      <c r="D45" s="105"/>
      <c r="E45" s="1278" t="s">
        <v>35</v>
      </c>
      <c r="F45" s="1278"/>
      <c r="G45" s="1278"/>
      <c r="H45" s="1279"/>
      <c r="I45" s="106">
        <v>984</v>
      </c>
      <c r="J45" s="107">
        <v>903</v>
      </c>
      <c r="K45" s="107">
        <v>874</v>
      </c>
      <c r="L45" s="107">
        <v>815</v>
      </c>
      <c r="M45" s="108">
        <v>763</v>
      </c>
    </row>
    <row r="46" spans="2:13" ht="27.75" customHeight="1" x14ac:dyDescent="0.15">
      <c r="B46" s="1272"/>
      <c r="C46" s="1273"/>
      <c r="D46" s="109"/>
      <c r="E46" s="1278" t="s">
        <v>36</v>
      </c>
      <c r="F46" s="1278"/>
      <c r="G46" s="1278"/>
      <c r="H46" s="1279"/>
      <c r="I46" s="106" t="s">
        <v>520</v>
      </c>
      <c r="J46" s="107" t="s">
        <v>520</v>
      </c>
      <c r="K46" s="107" t="s">
        <v>520</v>
      </c>
      <c r="L46" s="107" t="s">
        <v>520</v>
      </c>
      <c r="M46" s="108" t="s">
        <v>520</v>
      </c>
    </row>
    <row r="47" spans="2:13" ht="27.75" customHeight="1" x14ac:dyDescent="0.15">
      <c r="B47" s="1272"/>
      <c r="C47" s="1273"/>
      <c r="D47" s="110"/>
      <c r="E47" s="1280" t="s">
        <v>37</v>
      </c>
      <c r="F47" s="1281"/>
      <c r="G47" s="1281"/>
      <c r="H47" s="1282"/>
      <c r="I47" s="106" t="s">
        <v>520</v>
      </c>
      <c r="J47" s="107" t="s">
        <v>520</v>
      </c>
      <c r="K47" s="107" t="s">
        <v>520</v>
      </c>
      <c r="L47" s="107" t="s">
        <v>520</v>
      </c>
      <c r="M47" s="108" t="s">
        <v>520</v>
      </c>
    </row>
    <row r="48" spans="2:13" ht="27.75" customHeight="1" x14ac:dyDescent="0.15">
      <c r="B48" s="1272"/>
      <c r="C48" s="1273"/>
      <c r="D48" s="105"/>
      <c r="E48" s="1278" t="s">
        <v>38</v>
      </c>
      <c r="F48" s="1278"/>
      <c r="G48" s="1278"/>
      <c r="H48" s="1279"/>
      <c r="I48" s="106" t="s">
        <v>520</v>
      </c>
      <c r="J48" s="107" t="s">
        <v>520</v>
      </c>
      <c r="K48" s="107" t="s">
        <v>520</v>
      </c>
      <c r="L48" s="107" t="s">
        <v>520</v>
      </c>
      <c r="M48" s="108" t="s">
        <v>520</v>
      </c>
    </row>
    <row r="49" spans="2:13" ht="27.75" customHeight="1" x14ac:dyDescent="0.15">
      <c r="B49" s="1274"/>
      <c r="C49" s="1275"/>
      <c r="D49" s="105"/>
      <c r="E49" s="1278" t="s">
        <v>39</v>
      </c>
      <c r="F49" s="1278"/>
      <c r="G49" s="1278"/>
      <c r="H49" s="1279"/>
      <c r="I49" s="106" t="s">
        <v>520</v>
      </c>
      <c r="J49" s="107" t="s">
        <v>520</v>
      </c>
      <c r="K49" s="107" t="s">
        <v>520</v>
      </c>
      <c r="L49" s="107" t="s">
        <v>520</v>
      </c>
      <c r="M49" s="108" t="s">
        <v>520</v>
      </c>
    </row>
    <row r="50" spans="2:13" ht="27.75" customHeight="1" x14ac:dyDescent="0.15">
      <c r="B50" s="1283" t="s">
        <v>40</v>
      </c>
      <c r="C50" s="1284"/>
      <c r="D50" s="111"/>
      <c r="E50" s="1278" t="s">
        <v>41</v>
      </c>
      <c r="F50" s="1278"/>
      <c r="G50" s="1278"/>
      <c r="H50" s="1279"/>
      <c r="I50" s="106">
        <v>4274</v>
      </c>
      <c r="J50" s="107">
        <v>4898</v>
      </c>
      <c r="K50" s="107">
        <v>4607</v>
      </c>
      <c r="L50" s="107">
        <v>4970</v>
      </c>
      <c r="M50" s="108">
        <v>5428</v>
      </c>
    </row>
    <row r="51" spans="2:13" ht="27.75" customHeight="1" x14ac:dyDescent="0.15">
      <c r="B51" s="1272"/>
      <c r="C51" s="1273"/>
      <c r="D51" s="105"/>
      <c r="E51" s="1278" t="s">
        <v>42</v>
      </c>
      <c r="F51" s="1278"/>
      <c r="G51" s="1278"/>
      <c r="H51" s="1279"/>
      <c r="I51" s="106">
        <v>1679</v>
      </c>
      <c r="J51" s="107">
        <v>1876</v>
      </c>
      <c r="K51" s="107">
        <v>1850</v>
      </c>
      <c r="L51" s="107">
        <v>2141</v>
      </c>
      <c r="M51" s="108">
        <v>2599</v>
      </c>
    </row>
    <row r="52" spans="2:13" ht="27.75" customHeight="1" x14ac:dyDescent="0.15">
      <c r="B52" s="1274"/>
      <c r="C52" s="1275"/>
      <c r="D52" s="105"/>
      <c r="E52" s="1278" t="s">
        <v>43</v>
      </c>
      <c r="F52" s="1278"/>
      <c r="G52" s="1278"/>
      <c r="H52" s="1279"/>
      <c r="I52" s="106">
        <v>9318</v>
      </c>
      <c r="J52" s="107">
        <v>9055</v>
      </c>
      <c r="K52" s="107">
        <v>8679</v>
      </c>
      <c r="L52" s="107">
        <v>8494</v>
      </c>
      <c r="M52" s="108">
        <v>7849</v>
      </c>
    </row>
    <row r="53" spans="2:13" ht="27.75" customHeight="1" thickBot="1" x14ac:dyDescent="0.2">
      <c r="B53" s="1285" t="s">
        <v>44</v>
      </c>
      <c r="C53" s="1286"/>
      <c r="D53" s="112"/>
      <c r="E53" s="1287" t="s">
        <v>45</v>
      </c>
      <c r="F53" s="1287"/>
      <c r="G53" s="1287"/>
      <c r="H53" s="1288"/>
      <c r="I53" s="113">
        <v>-1913</v>
      </c>
      <c r="J53" s="114">
        <v>-2918</v>
      </c>
      <c r="K53" s="114">
        <v>-3081</v>
      </c>
      <c r="L53" s="114">
        <v>-4551</v>
      </c>
      <c r="M53" s="115">
        <v>-5422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VEhF6WzuSF+/CSAlkv5+UOSwVm128R4u+Ggmm5uUYZtPKnGxy5eJj9dZxeBwtKQoAjwWoTiHzey8/Hu8zm2Nw==" saltValue="hSSdGIxNZRzFd10RbwCc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4" t="s">
        <v>48</v>
      </c>
      <c r="D55" s="1294"/>
      <c r="E55" s="1295"/>
      <c r="F55" s="127">
        <v>2658</v>
      </c>
      <c r="G55" s="127">
        <v>2932</v>
      </c>
      <c r="H55" s="128">
        <v>3537</v>
      </c>
    </row>
    <row r="56" spans="2:8" ht="52.5" customHeight="1" x14ac:dyDescent="0.15">
      <c r="B56" s="129"/>
      <c r="C56" s="1296" t="s">
        <v>49</v>
      </c>
      <c r="D56" s="1296"/>
      <c r="E56" s="1297"/>
      <c r="F56" s="130">
        <v>41</v>
      </c>
      <c r="G56" s="130">
        <v>41</v>
      </c>
      <c r="H56" s="131">
        <v>41</v>
      </c>
    </row>
    <row r="57" spans="2:8" ht="53.25" customHeight="1" x14ac:dyDescent="0.15">
      <c r="B57" s="129"/>
      <c r="C57" s="1298" t="s">
        <v>50</v>
      </c>
      <c r="D57" s="1298"/>
      <c r="E57" s="1299"/>
      <c r="F57" s="132">
        <v>1710</v>
      </c>
      <c r="G57" s="132">
        <v>1718</v>
      </c>
      <c r="H57" s="133">
        <v>1742</v>
      </c>
    </row>
    <row r="58" spans="2:8" ht="45.75" customHeight="1" x14ac:dyDescent="0.15">
      <c r="B58" s="134"/>
      <c r="C58" s="1289" t="s">
        <v>606</v>
      </c>
      <c r="D58" s="1290"/>
      <c r="E58" s="1291"/>
      <c r="F58" s="135">
        <v>664</v>
      </c>
      <c r="G58" s="135">
        <v>664</v>
      </c>
      <c r="H58" s="136">
        <v>664</v>
      </c>
    </row>
    <row r="59" spans="2:8" ht="45.75" customHeight="1" x14ac:dyDescent="0.15">
      <c r="B59" s="134"/>
      <c r="C59" s="1289" t="s">
        <v>607</v>
      </c>
      <c r="D59" s="1290"/>
      <c r="E59" s="1291"/>
      <c r="F59" s="135">
        <v>648</v>
      </c>
      <c r="G59" s="135">
        <v>648</v>
      </c>
      <c r="H59" s="136">
        <v>648</v>
      </c>
    </row>
    <row r="60" spans="2:8" ht="45.75" customHeight="1" x14ac:dyDescent="0.15">
      <c r="B60" s="134"/>
      <c r="C60" s="1289" t="s">
        <v>608</v>
      </c>
      <c r="D60" s="1290"/>
      <c r="E60" s="1291"/>
      <c r="F60" s="135">
        <v>191</v>
      </c>
      <c r="G60" s="135">
        <v>198</v>
      </c>
      <c r="H60" s="136">
        <v>201</v>
      </c>
    </row>
    <row r="61" spans="2:8" ht="45.75" customHeight="1" x14ac:dyDescent="0.15">
      <c r="B61" s="134"/>
      <c r="C61" s="1289" t="s">
        <v>610</v>
      </c>
      <c r="D61" s="1290"/>
      <c r="E61" s="1291"/>
      <c r="F61" s="135">
        <v>121</v>
      </c>
      <c r="G61" s="135">
        <v>111</v>
      </c>
      <c r="H61" s="136">
        <v>101</v>
      </c>
    </row>
    <row r="62" spans="2:8" ht="45.75" customHeight="1" thickBot="1" x14ac:dyDescent="0.2">
      <c r="B62" s="137"/>
      <c r="C62" s="1289" t="s">
        <v>609</v>
      </c>
      <c r="D62" s="1290"/>
      <c r="E62" s="1291"/>
      <c r="F62" s="135">
        <v>24</v>
      </c>
      <c r="G62" s="135">
        <v>35</v>
      </c>
      <c r="H62" s="136">
        <v>65</v>
      </c>
    </row>
    <row r="63" spans="2:8" ht="52.5" customHeight="1" thickBot="1" x14ac:dyDescent="0.2">
      <c r="B63" s="138"/>
      <c r="C63" s="1292" t="s">
        <v>51</v>
      </c>
      <c r="D63" s="1292"/>
      <c r="E63" s="1293"/>
      <c r="F63" s="139">
        <v>4409</v>
      </c>
      <c r="G63" s="139">
        <v>4691</v>
      </c>
      <c r="H63" s="140">
        <v>5320</v>
      </c>
    </row>
    <row r="64" spans="2:8" ht="15" customHeight="1" x14ac:dyDescent="0.15"/>
    <row r="65" ht="0" hidden="1" customHeight="1" x14ac:dyDescent="0.15"/>
    <row r="66" ht="0" hidden="1" customHeight="1" x14ac:dyDescent="0.15"/>
  </sheetData>
  <sheetProtection algorithmName="SHA-512" hashValue="m8eDwTOME0uA75anQJqcthd5+L5nSZUtu0BmoLc1HMLVz1reCTn+4q4CzffOylDdPhCtQ/0ZLUX0jJDyqGsbYA==" saltValue="heZ32bMyIGicnaKR9Trz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614</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614</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615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616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8" t="s">
        <v>624</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2"/>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2"/>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2"/>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2"/>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617</v>
      </c>
    </row>
    <row r="50" spans="1:109" x14ac:dyDescent="0.15">
      <c r="B50" s="392"/>
      <c r="G50" s="1300"/>
      <c r="H50" s="1300"/>
      <c r="I50" s="1300"/>
      <c r="J50" s="1300"/>
      <c r="K50" s="402"/>
      <c r="L50" s="402"/>
      <c r="M50" s="403"/>
      <c r="N50" s="403"/>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6" t="s">
        <v>561</v>
      </c>
      <c r="BQ50" s="1306"/>
      <c r="BR50" s="1306"/>
      <c r="BS50" s="1306"/>
      <c r="BT50" s="1306"/>
      <c r="BU50" s="1306"/>
      <c r="BV50" s="1306"/>
      <c r="BW50" s="1306"/>
      <c r="BX50" s="1306" t="s">
        <v>562</v>
      </c>
      <c r="BY50" s="1306"/>
      <c r="BZ50" s="1306"/>
      <c r="CA50" s="1306"/>
      <c r="CB50" s="1306"/>
      <c r="CC50" s="1306"/>
      <c r="CD50" s="1306"/>
      <c r="CE50" s="1306"/>
      <c r="CF50" s="1306" t="s">
        <v>563</v>
      </c>
      <c r="CG50" s="1306"/>
      <c r="CH50" s="1306"/>
      <c r="CI50" s="1306"/>
      <c r="CJ50" s="1306"/>
      <c r="CK50" s="1306"/>
      <c r="CL50" s="1306"/>
      <c r="CM50" s="1306"/>
      <c r="CN50" s="1306" t="s">
        <v>564</v>
      </c>
      <c r="CO50" s="1306"/>
      <c r="CP50" s="1306"/>
      <c r="CQ50" s="1306"/>
      <c r="CR50" s="1306"/>
      <c r="CS50" s="1306"/>
      <c r="CT50" s="1306"/>
      <c r="CU50" s="1306"/>
      <c r="CV50" s="1306" t="s">
        <v>565</v>
      </c>
      <c r="CW50" s="1306"/>
      <c r="CX50" s="1306"/>
      <c r="CY50" s="1306"/>
      <c r="CZ50" s="1306"/>
      <c r="DA50" s="1306"/>
      <c r="DB50" s="1306"/>
      <c r="DC50" s="1306"/>
    </row>
    <row r="51" spans="1:109" ht="13.5" customHeight="1" x14ac:dyDescent="0.15">
      <c r="B51" s="392"/>
      <c r="G51" s="1317"/>
      <c r="H51" s="1317"/>
      <c r="I51" s="1321"/>
      <c r="J51" s="1321"/>
      <c r="K51" s="1307"/>
      <c r="L51" s="1307"/>
      <c r="M51" s="1307"/>
      <c r="N51" s="1307"/>
      <c r="AM51" s="401"/>
      <c r="AN51" s="1305" t="s">
        <v>618</v>
      </c>
      <c r="AO51" s="1305"/>
      <c r="AP51" s="1305"/>
      <c r="AQ51" s="1305"/>
      <c r="AR51" s="1305"/>
      <c r="AS51" s="1305"/>
      <c r="AT51" s="1305"/>
      <c r="AU51" s="1305"/>
      <c r="AV51" s="1305"/>
      <c r="AW51" s="1305"/>
      <c r="AX51" s="1305"/>
      <c r="AY51" s="1305"/>
      <c r="AZ51" s="1305"/>
      <c r="BA51" s="1305"/>
      <c r="BB51" s="1305" t="s">
        <v>619</v>
      </c>
      <c r="BC51" s="1305"/>
      <c r="BD51" s="1305"/>
      <c r="BE51" s="1305"/>
      <c r="BF51" s="1305"/>
      <c r="BG51" s="1305"/>
      <c r="BH51" s="1305"/>
      <c r="BI51" s="1305"/>
      <c r="BJ51" s="1305"/>
      <c r="BK51" s="1305"/>
      <c r="BL51" s="1305"/>
      <c r="BM51" s="1305"/>
      <c r="BN51" s="1305"/>
      <c r="BO51" s="1305"/>
      <c r="BP51" s="1322"/>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392"/>
      <c r="G52" s="1317"/>
      <c r="H52" s="1317"/>
      <c r="I52" s="1321"/>
      <c r="J52" s="1321"/>
      <c r="K52" s="1307"/>
      <c r="L52" s="1307"/>
      <c r="M52" s="1307"/>
      <c r="N52" s="1307"/>
      <c r="AM52" s="401"/>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400"/>
      <c r="B53" s="392"/>
      <c r="G53" s="1317"/>
      <c r="H53" s="1317"/>
      <c r="I53" s="1300"/>
      <c r="J53" s="1300"/>
      <c r="K53" s="1307"/>
      <c r="L53" s="1307"/>
      <c r="M53" s="1307"/>
      <c r="N53" s="1307"/>
      <c r="AM53" s="401"/>
      <c r="AN53" s="1305"/>
      <c r="AO53" s="1305"/>
      <c r="AP53" s="1305"/>
      <c r="AQ53" s="1305"/>
      <c r="AR53" s="1305"/>
      <c r="AS53" s="1305"/>
      <c r="AT53" s="1305"/>
      <c r="AU53" s="1305"/>
      <c r="AV53" s="1305"/>
      <c r="AW53" s="1305"/>
      <c r="AX53" s="1305"/>
      <c r="AY53" s="1305"/>
      <c r="AZ53" s="1305"/>
      <c r="BA53" s="1305"/>
      <c r="BB53" s="1305" t="s">
        <v>620</v>
      </c>
      <c r="BC53" s="1305"/>
      <c r="BD53" s="1305"/>
      <c r="BE53" s="1305"/>
      <c r="BF53" s="1305"/>
      <c r="BG53" s="1305"/>
      <c r="BH53" s="1305"/>
      <c r="BI53" s="1305"/>
      <c r="BJ53" s="1305"/>
      <c r="BK53" s="1305"/>
      <c r="BL53" s="1305"/>
      <c r="BM53" s="1305"/>
      <c r="BN53" s="1305"/>
      <c r="BO53" s="1305"/>
      <c r="BP53" s="1322"/>
      <c r="BQ53" s="1302"/>
      <c r="BR53" s="1302"/>
      <c r="BS53" s="1302"/>
      <c r="BT53" s="1302"/>
      <c r="BU53" s="1302"/>
      <c r="BV53" s="1302"/>
      <c r="BW53" s="1302"/>
      <c r="BX53" s="1302">
        <v>51.7</v>
      </c>
      <c r="BY53" s="1302"/>
      <c r="BZ53" s="1302"/>
      <c r="CA53" s="1302"/>
      <c r="CB53" s="1302"/>
      <c r="CC53" s="1302"/>
      <c r="CD53" s="1302"/>
      <c r="CE53" s="1302"/>
      <c r="CF53" s="1302">
        <v>47.4</v>
      </c>
      <c r="CG53" s="1302"/>
      <c r="CH53" s="1302"/>
      <c r="CI53" s="1302"/>
      <c r="CJ53" s="1302"/>
      <c r="CK53" s="1302"/>
      <c r="CL53" s="1302"/>
      <c r="CM53" s="1302"/>
      <c r="CN53" s="1302">
        <v>54.7</v>
      </c>
      <c r="CO53" s="1302"/>
      <c r="CP53" s="1302"/>
      <c r="CQ53" s="1302"/>
      <c r="CR53" s="1302"/>
      <c r="CS53" s="1302"/>
      <c r="CT53" s="1302"/>
      <c r="CU53" s="1302"/>
      <c r="CV53" s="1302">
        <v>56.4</v>
      </c>
      <c r="CW53" s="1302"/>
      <c r="CX53" s="1302"/>
      <c r="CY53" s="1302"/>
      <c r="CZ53" s="1302"/>
      <c r="DA53" s="1302"/>
      <c r="DB53" s="1302"/>
      <c r="DC53" s="1302"/>
    </row>
    <row r="54" spans="1:109" x14ac:dyDescent="0.15">
      <c r="A54" s="400"/>
      <c r="B54" s="392"/>
      <c r="G54" s="1317"/>
      <c r="H54" s="1317"/>
      <c r="I54" s="1300"/>
      <c r="J54" s="1300"/>
      <c r="K54" s="1307"/>
      <c r="L54" s="1307"/>
      <c r="M54" s="1307"/>
      <c r="N54" s="1307"/>
      <c r="AM54" s="401"/>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400"/>
      <c r="B55" s="392"/>
      <c r="G55" s="1300"/>
      <c r="H55" s="1300"/>
      <c r="I55" s="1300"/>
      <c r="J55" s="1300"/>
      <c r="K55" s="1307"/>
      <c r="L55" s="1307"/>
      <c r="M55" s="1307"/>
      <c r="N55" s="1307"/>
      <c r="AN55" s="1306" t="s">
        <v>621</v>
      </c>
      <c r="AO55" s="1306"/>
      <c r="AP55" s="1306"/>
      <c r="AQ55" s="1306"/>
      <c r="AR55" s="1306"/>
      <c r="AS55" s="1306"/>
      <c r="AT55" s="1306"/>
      <c r="AU55" s="1306"/>
      <c r="AV55" s="1306"/>
      <c r="AW55" s="1306"/>
      <c r="AX55" s="1306"/>
      <c r="AY55" s="1306"/>
      <c r="AZ55" s="1306"/>
      <c r="BA55" s="1306"/>
      <c r="BB55" s="1305" t="s">
        <v>619</v>
      </c>
      <c r="BC55" s="1305"/>
      <c r="BD55" s="1305"/>
      <c r="BE55" s="1305"/>
      <c r="BF55" s="1305"/>
      <c r="BG55" s="1305"/>
      <c r="BH55" s="1305"/>
      <c r="BI55" s="1305"/>
      <c r="BJ55" s="1305"/>
      <c r="BK55" s="1305"/>
      <c r="BL55" s="1305"/>
      <c r="BM55" s="1305"/>
      <c r="BN55" s="1305"/>
      <c r="BO55" s="1305"/>
      <c r="BP55" s="1322"/>
      <c r="BQ55" s="1302"/>
      <c r="BR55" s="1302"/>
      <c r="BS55" s="1302"/>
      <c r="BT55" s="1302"/>
      <c r="BU55" s="1302"/>
      <c r="BV55" s="1302"/>
      <c r="BW55" s="1302"/>
      <c r="BX55" s="1302">
        <v>13</v>
      </c>
      <c r="BY55" s="1302"/>
      <c r="BZ55" s="1302"/>
      <c r="CA55" s="1302"/>
      <c r="CB55" s="1302"/>
      <c r="CC55" s="1302"/>
      <c r="CD55" s="1302"/>
      <c r="CE55" s="1302"/>
      <c r="CF55" s="1302">
        <v>21</v>
      </c>
      <c r="CG55" s="1302"/>
      <c r="CH55" s="1302"/>
      <c r="CI55" s="1302"/>
      <c r="CJ55" s="1302"/>
      <c r="CK55" s="1302"/>
      <c r="CL55" s="1302"/>
      <c r="CM55" s="1302"/>
      <c r="CN55" s="1302">
        <v>20.2</v>
      </c>
      <c r="CO55" s="1302"/>
      <c r="CP55" s="1302"/>
      <c r="CQ55" s="1302"/>
      <c r="CR55" s="1302"/>
      <c r="CS55" s="1302"/>
      <c r="CT55" s="1302"/>
      <c r="CU55" s="1302"/>
      <c r="CV55" s="1302">
        <v>18.3</v>
      </c>
      <c r="CW55" s="1302"/>
      <c r="CX55" s="1302"/>
      <c r="CY55" s="1302"/>
      <c r="CZ55" s="1302"/>
      <c r="DA55" s="1302"/>
      <c r="DB55" s="1302"/>
      <c r="DC55" s="1302"/>
    </row>
    <row r="56" spans="1:109" x14ac:dyDescent="0.15">
      <c r="A56" s="400"/>
      <c r="B56" s="392"/>
      <c r="G56" s="1300"/>
      <c r="H56" s="1300"/>
      <c r="I56" s="1300"/>
      <c r="J56" s="1300"/>
      <c r="K56" s="1307"/>
      <c r="L56" s="1307"/>
      <c r="M56" s="1307"/>
      <c r="N56" s="1307"/>
      <c r="AN56" s="1306"/>
      <c r="AO56" s="1306"/>
      <c r="AP56" s="1306"/>
      <c r="AQ56" s="1306"/>
      <c r="AR56" s="1306"/>
      <c r="AS56" s="1306"/>
      <c r="AT56" s="1306"/>
      <c r="AU56" s="1306"/>
      <c r="AV56" s="1306"/>
      <c r="AW56" s="1306"/>
      <c r="AX56" s="1306"/>
      <c r="AY56" s="1306"/>
      <c r="AZ56" s="1306"/>
      <c r="BA56" s="1306"/>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0" customFormat="1" x14ac:dyDescent="0.15">
      <c r="B57" s="404"/>
      <c r="G57" s="1300"/>
      <c r="H57" s="1300"/>
      <c r="I57" s="1303"/>
      <c r="J57" s="1303"/>
      <c r="K57" s="1307"/>
      <c r="L57" s="1307"/>
      <c r="M57" s="1307"/>
      <c r="N57" s="1307"/>
      <c r="AM57" s="385"/>
      <c r="AN57" s="1306"/>
      <c r="AO57" s="1306"/>
      <c r="AP57" s="1306"/>
      <c r="AQ57" s="1306"/>
      <c r="AR57" s="1306"/>
      <c r="AS57" s="1306"/>
      <c r="AT57" s="1306"/>
      <c r="AU57" s="1306"/>
      <c r="AV57" s="1306"/>
      <c r="AW57" s="1306"/>
      <c r="AX57" s="1306"/>
      <c r="AY57" s="1306"/>
      <c r="AZ57" s="1306"/>
      <c r="BA57" s="1306"/>
      <c r="BB57" s="1305" t="s">
        <v>620</v>
      </c>
      <c r="BC57" s="1305"/>
      <c r="BD57" s="1305"/>
      <c r="BE57" s="1305"/>
      <c r="BF57" s="1305"/>
      <c r="BG57" s="1305"/>
      <c r="BH57" s="1305"/>
      <c r="BI57" s="1305"/>
      <c r="BJ57" s="1305"/>
      <c r="BK57" s="1305"/>
      <c r="BL57" s="1305"/>
      <c r="BM57" s="1305"/>
      <c r="BN57" s="1305"/>
      <c r="BO57" s="1305"/>
      <c r="BP57" s="1322"/>
      <c r="BQ57" s="1302"/>
      <c r="BR57" s="1302"/>
      <c r="BS57" s="1302"/>
      <c r="BT57" s="1302"/>
      <c r="BU57" s="1302"/>
      <c r="BV57" s="1302"/>
      <c r="BW57" s="1302"/>
      <c r="BX57" s="1302">
        <v>53.4</v>
      </c>
      <c r="BY57" s="1302"/>
      <c r="BZ57" s="1302"/>
      <c r="CA57" s="1302"/>
      <c r="CB57" s="1302"/>
      <c r="CC57" s="1302"/>
      <c r="CD57" s="1302"/>
      <c r="CE57" s="1302"/>
      <c r="CF57" s="1302">
        <v>56.1</v>
      </c>
      <c r="CG57" s="1302"/>
      <c r="CH57" s="1302"/>
      <c r="CI57" s="1302"/>
      <c r="CJ57" s="1302"/>
      <c r="CK57" s="1302"/>
      <c r="CL57" s="1302"/>
      <c r="CM57" s="1302"/>
      <c r="CN57" s="1302">
        <v>58.1</v>
      </c>
      <c r="CO57" s="1302"/>
      <c r="CP57" s="1302"/>
      <c r="CQ57" s="1302"/>
      <c r="CR57" s="1302"/>
      <c r="CS57" s="1302"/>
      <c r="CT57" s="1302"/>
      <c r="CU57" s="1302"/>
      <c r="CV57" s="1302">
        <v>59.1</v>
      </c>
      <c r="CW57" s="1302"/>
      <c r="CX57" s="1302"/>
      <c r="CY57" s="1302"/>
      <c r="CZ57" s="1302"/>
      <c r="DA57" s="1302"/>
      <c r="DB57" s="1302"/>
      <c r="DC57" s="1302"/>
      <c r="DD57" s="405"/>
      <c r="DE57" s="404"/>
    </row>
    <row r="58" spans="1:109" s="400" customFormat="1" x14ac:dyDescent="0.15">
      <c r="A58" s="385"/>
      <c r="B58" s="404"/>
      <c r="G58" s="1300"/>
      <c r="H58" s="1300"/>
      <c r="I58" s="1303"/>
      <c r="J58" s="1303"/>
      <c r="K58" s="1307"/>
      <c r="L58" s="1307"/>
      <c r="M58" s="1307"/>
      <c r="N58" s="1307"/>
      <c r="AM58" s="385"/>
      <c r="AN58" s="1306"/>
      <c r="AO58" s="1306"/>
      <c r="AP58" s="1306"/>
      <c r="AQ58" s="1306"/>
      <c r="AR58" s="1306"/>
      <c r="AS58" s="1306"/>
      <c r="AT58" s="1306"/>
      <c r="AU58" s="1306"/>
      <c r="AV58" s="1306"/>
      <c r="AW58" s="1306"/>
      <c r="AX58" s="1306"/>
      <c r="AY58" s="1306"/>
      <c r="AZ58" s="1306"/>
      <c r="BA58" s="1306"/>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622</v>
      </c>
    </row>
    <row r="64" spans="1:109" x14ac:dyDescent="0.15">
      <c r="B64" s="392"/>
      <c r="G64" s="399"/>
      <c r="I64" s="412"/>
      <c r="J64" s="412"/>
      <c r="K64" s="412"/>
      <c r="L64" s="412"/>
      <c r="M64" s="412"/>
      <c r="N64" s="413"/>
      <c r="AM64" s="399"/>
      <c r="AN64" s="399" t="s">
        <v>616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8" t="s">
        <v>625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2"/>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2"/>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2"/>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2"/>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617</v>
      </c>
    </row>
    <row r="72" spans="2:107" x14ac:dyDescent="0.15">
      <c r="B72" s="392"/>
      <c r="G72" s="1300"/>
      <c r="H72" s="1300"/>
      <c r="I72" s="1300"/>
      <c r="J72" s="1300"/>
      <c r="K72" s="402"/>
      <c r="L72" s="402"/>
      <c r="M72" s="403"/>
      <c r="N72" s="403"/>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6" t="s">
        <v>561</v>
      </c>
      <c r="BQ72" s="1306"/>
      <c r="BR72" s="1306"/>
      <c r="BS72" s="1306"/>
      <c r="BT72" s="1306"/>
      <c r="BU72" s="1306"/>
      <c r="BV72" s="1306"/>
      <c r="BW72" s="1306"/>
      <c r="BX72" s="1306" t="s">
        <v>562</v>
      </c>
      <c r="BY72" s="1306"/>
      <c r="BZ72" s="1306"/>
      <c r="CA72" s="1306"/>
      <c r="CB72" s="1306"/>
      <c r="CC72" s="1306"/>
      <c r="CD72" s="1306"/>
      <c r="CE72" s="1306"/>
      <c r="CF72" s="1306" t="s">
        <v>563</v>
      </c>
      <c r="CG72" s="1306"/>
      <c r="CH72" s="1306"/>
      <c r="CI72" s="1306"/>
      <c r="CJ72" s="1306"/>
      <c r="CK72" s="1306"/>
      <c r="CL72" s="1306"/>
      <c r="CM72" s="1306"/>
      <c r="CN72" s="1306" t="s">
        <v>564</v>
      </c>
      <c r="CO72" s="1306"/>
      <c r="CP72" s="1306"/>
      <c r="CQ72" s="1306"/>
      <c r="CR72" s="1306"/>
      <c r="CS72" s="1306"/>
      <c r="CT72" s="1306"/>
      <c r="CU72" s="1306"/>
      <c r="CV72" s="1306" t="s">
        <v>565</v>
      </c>
      <c r="CW72" s="1306"/>
      <c r="CX72" s="1306"/>
      <c r="CY72" s="1306"/>
      <c r="CZ72" s="1306"/>
      <c r="DA72" s="1306"/>
      <c r="DB72" s="1306"/>
      <c r="DC72" s="1306"/>
    </row>
    <row r="73" spans="2:107" x14ac:dyDescent="0.15">
      <c r="B73" s="392"/>
      <c r="G73" s="1317"/>
      <c r="H73" s="1317"/>
      <c r="I73" s="1317"/>
      <c r="J73" s="1317"/>
      <c r="K73" s="1301"/>
      <c r="L73" s="1301"/>
      <c r="M73" s="1301"/>
      <c r="N73" s="1301"/>
      <c r="AM73" s="401"/>
      <c r="AN73" s="1305" t="s">
        <v>618</v>
      </c>
      <c r="AO73" s="1305"/>
      <c r="AP73" s="1305"/>
      <c r="AQ73" s="1305"/>
      <c r="AR73" s="1305"/>
      <c r="AS73" s="1305"/>
      <c r="AT73" s="1305"/>
      <c r="AU73" s="1305"/>
      <c r="AV73" s="1305"/>
      <c r="AW73" s="1305"/>
      <c r="AX73" s="1305"/>
      <c r="AY73" s="1305"/>
      <c r="AZ73" s="1305"/>
      <c r="BA73" s="1305"/>
      <c r="BB73" s="1305" t="s">
        <v>619</v>
      </c>
      <c r="BC73" s="1305"/>
      <c r="BD73" s="1305"/>
      <c r="BE73" s="1305"/>
      <c r="BF73" s="1305"/>
      <c r="BG73" s="1305"/>
      <c r="BH73" s="1305"/>
      <c r="BI73" s="1305"/>
      <c r="BJ73" s="1305"/>
      <c r="BK73" s="1305"/>
      <c r="BL73" s="1305"/>
      <c r="BM73" s="1305"/>
      <c r="BN73" s="1305"/>
      <c r="BO73" s="1305"/>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392"/>
      <c r="G74" s="1317"/>
      <c r="H74" s="1317"/>
      <c r="I74" s="1317"/>
      <c r="J74" s="1317"/>
      <c r="K74" s="1301"/>
      <c r="L74" s="1301"/>
      <c r="M74" s="1301"/>
      <c r="N74" s="1301"/>
      <c r="AM74" s="401"/>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2"/>
      <c r="G75" s="1317"/>
      <c r="H75" s="1317"/>
      <c r="I75" s="1300"/>
      <c r="J75" s="1300"/>
      <c r="K75" s="1307"/>
      <c r="L75" s="1307"/>
      <c r="M75" s="1307"/>
      <c r="N75" s="1307"/>
      <c r="AM75" s="401"/>
      <c r="AN75" s="1305"/>
      <c r="AO75" s="1305"/>
      <c r="AP75" s="1305"/>
      <c r="AQ75" s="1305"/>
      <c r="AR75" s="1305"/>
      <c r="AS75" s="1305"/>
      <c r="AT75" s="1305"/>
      <c r="AU75" s="1305"/>
      <c r="AV75" s="1305"/>
      <c r="AW75" s="1305"/>
      <c r="AX75" s="1305"/>
      <c r="AY75" s="1305"/>
      <c r="AZ75" s="1305"/>
      <c r="BA75" s="1305"/>
      <c r="BB75" s="1305" t="s">
        <v>623</v>
      </c>
      <c r="BC75" s="1305"/>
      <c r="BD75" s="1305"/>
      <c r="BE75" s="1305"/>
      <c r="BF75" s="1305"/>
      <c r="BG75" s="1305"/>
      <c r="BH75" s="1305"/>
      <c r="BI75" s="1305"/>
      <c r="BJ75" s="1305"/>
      <c r="BK75" s="1305"/>
      <c r="BL75" s="1305"/>
      <c r="BM75" s="1305"/>
      <c r="BN75" s="1305"/>
      <c r="BO75" s="1305"/>
      <c r="BP75" s="1302">
        <v>4.7</v>
      </c>
      <c r="BQ75" s="1302"/>
      <c r="BR75" s="1302"/>
      <c r="BS75" s="1302"/>
      <c r="BT75" s="1302"/>
      <c r="BU75" s="1302"/>
      <c r="BV75" s="1302"/>
      <c r="BW75" s="1302"/>
      <c r="BX75" s="1302">
        <v>3.8</v>
      </c>
      <c r="BY75" s="1302"/>
      <c r="BZ75" s="1302"/>
      <c r="CA75" s="1302"/>
      <c r="CB75" s="1302"/>
      <c r="CC75" s="1302"/>
      <c r="CD75" s="1302"/>
      <c r="CE75" s="1302"/>
      <c r="CF75" s="1302">
        <v>2.8</v>
      </c>
      <c r="CG75" s="1302"/>
      <c r="CH75" s="1302"/>
      <c r="CI75" s="1302"/>
      <c r="CJ75" s="1302"/>
      <c r="CK75" s="1302"/>
      <c r="CL75" s="1302"/>
      <c r="CM75" s="1302"/>
      <c r="CN75" s="1302">
        <v>1.9</v>
      </c>
      <c r="CO75" s="1302"/>
      <c r="CP75" s="1302"/>
      <c r="CQ75" s="1302"/>
      <c r="CR75" s="1302"/>
      <c r="CS75" s="1302"/>
      <c r="CT75" s="1302"/>
      <c r="CU75" s="1302"/>
      <c r="CV75" s="1302">
        <v>1.4</v>
      </c>
      <c r="CW75" s="1302"/>
      <c r="CX75" s="1302"/>
      <c r="CY75" s="1302"/>
      <c r="CZ75" s="1302"/>
      <c r="DA75" s="1302"/>
      <c r="DB75" s="1302"/>
      <c r="DC75" s="1302"/>
    </row>
    <row r="76" spans="2:107" x14ac:dyDescent="0.15">
      <c r="B76" s="392"/>
      <c r="G76" s="1317"/>
      <c r="H76" s="1317"/>
      <c r="I76" s="1300"/>
      <c r="J76" s="1300"/>
      <c r="K76" s="1307"/>
      <c r="L76" s="1307"/>
      <c r="M76" s="1307"/>
      <c r="N76" s="1307"/>
      <c r="AM76" s="401"/>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2"/>
      <c r="G77" s="1300"/>
      <c r="H77" s="1300"/>
      <c r="I77" s="1300"/>
      <c r="J77" s="1300"/>
      <c r="K77" s="1301"/>
      <c r="L77" s="1301"/>
      <c r="M77" s="1301"/>
      <c r="N77" s="1301"/>
      <c r="AN77" s="1306" t="s">
        <v>621</v>
      </c>
      <c r="AO77" s="1306"/>
      <c r="AP77" s="1306"/>
      <c r="AQ77" s="1306"/>
      <c r="AR77" s="1306"/>
      <c r="AS77" s="1306"/>
      <c r="AT77" s="1306"/>
      <c r="AU77" s="1306"/>
      <c r="AV77" s="1306"/>
      <c r="AW77" s="1306"/>
      <c r="AX77" s="1306"/>
      <c r="AY77" s="1306"/>
      <c r="AZ77" s="1306"/>
      <c r="BA77" s="1306"/>
      <c r="BB77" s="1305" t="s">
        <v>619</v>
      </c>
      <c r="BC77" s="1305"/>
      <c r="BD77" s="1305"/>
      <c r="BE77" s="1305"/>
      <c r="BF77" s="1305"/>
      <c r="BG77" s="1305"/>
      <c r="BH77" s="1305"/>
      <c r="BI77" s="1305"/>
      <c r="BJ77" s="1305"/>
      <c r="BK77" s="1305"/>
      <c r="BL77" s="1305"/>
      <c r="BM77" s="1305"/>
      <c r="BN77" s="1305"/>
      <c r="BO77" s="1305"/>
      <c r="BP77" s="1302">
        <v>20.3</v>
      </c>
      <c r="BQ77" s="1302"/>
      <c r="BR77" s="1302"/>
      <c r="BS77" s="1302"/>
      <c r="BT77" s="1302"/>
      <c r="BU77" s="1302"/>
      <c r="BV77" s="1302"/>
      <c r="BW77" s="1302"/>
      <c r="BX77" s="1302">
        <v>13</v>
      </c>
      <c r="BY77" s="1302"/>
      <c r="BZ77" s="1302"/>
      <c r="CA77" s="1302"/>
      <c r="CB77" s="1302"/>
      <c r="CC77" s="1302"/>
      <c r="CD77" s="1302"/>
      <c r="CE77" s="1302"/>
      <c r="CF77" s="1302">
        <v>21</v>
      </c>
      <c r="CG77" s="1302"/>
      <c r="CH77" s="1302"/>
      <c r="CI77" s="1302"/>
      <c r="CJ77" s="1302"/>
      <c r="CK77" s="1302"/>
      <c r="CL77" s="1302"/>
      <c r="CM77" s="1302"/>
      <c r="CN77" s="1302">
        <v>20.2</v>
      </c>
      <c r="CO77" s="1302"/>
      <c r="CP77" s="1302"/>
      <c r="CQ77" s="1302"/>
      <c r="CR77" s="1302"/>
      <c r="CS77" s="1302"/>
      <c r="CT77" s="1302"/>
      <c r="CU77" s="1302"/>
      <c r="CV77" s="1302">
        <v>18.3</v>
      </c>
      <c r="CW77" s="1302"/>
      <c r="CX77" s="1302"/>
      <c r="CY77" s="1302"/>
      <c r="CZ77" s="1302"/>
      <c r="DA77" s="1302"/>
      <c r="DB77" s="1302"/>
      <c r="DC77" s="1302"/>
    </row>
    <row r="78" spans="2:107" x14ac:dyDescent="0.15">
      <c r="B78" s="392"/>
      <c r="G78" s="1300"/>
      <c r="H78" s="1300"/>
      <c r="I78" s="1300"/>
      <c r="J78" s="1300"/>
      <c r="K78" s="1301"/>
      <c r="L78" s="1301"/>
      <c r="M78" s="1301"/>
      <c r="N78" s="1301"/>
      <c r="AN78" s="1306"/>
      <c r="AO78" s="1306"/>
      <c r="AP78" s="1306"/>
      <c r="AQ78" s="1306"/>
      <c r="AR78" s="1306"/>
      <c r="AS78" s="1306"/>
      <c r="AT78" s="1306"/>
      <c r="AU78" s="1306"/>
      <c r="AV78" s="1306"/>
      <c r="AW78" s="1306"/>
      <c r="AX78" s="1306"/>
      <c r="AY78" s="1306"/>
      <c r="AZ78" s="1306"/>
      <c r="BA78" s="1306"/>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2"/>
      <c r="G79" s="1300"/>
      <c r="H79" s="1300"/>
      <c r="I79" s="1303"/>
      <c r="J79" s="1303"/>
      <c r="K79" s="1304"/>
      <c r="L79" s="1304"/>
      <c r="M79" s="1304"/>
      <c r="N79" s="1304"/>
      <c r="AN79" s="1306"/>
      <c r="AO79" s="1306"/>
      <c r="AP79" s="1306"/>
      <c r="AQ79" s="1306"/>
      <c r="AR79" s="1306"/>
      <c r="AS79" s="1306"/>
      <c r="AT79" s="1306"/>
      <c r="AU79" s="1306"/>
      <c r="AV79" s="1306"/>
      <c r="AW79" s="1306"/>
      <c r="AX79" s="1306"/>
      <c r="AY79" s="1306"/>
      <c r="AZ79" s="1306"/>
      <c r="BA79" s="1306"/>
      <c r="BB79" s="1305" t="s">
        <v>623</v>
      </c>
      <c r="BC79" s="1305"/>
      <c r="BD79" s="1305"/>
      <c r="BE79" s="1305"/>
      <c r="BF79" s="1305"/>
      <c r="BG79" s="1305"/>
      <c r="BH79" s="1305"/>
      <c r="BI79" s="1305"/>
      <c r="BJ79" s="1305"/>
      <c r="BK79" s="1305"/>
      <c r="BL79" s="1305"/>
      <c r="BM79" s="1305"/>
      <c r="BN79" s="1305"/>
      <c r="BO79" s="1305"/>
      <c r="BP79" s="1302">
        <v>7.7</v>
      </c>
      <c r="BQ79" s="1302"/>
      <c r="BR79" s="1302"/>
      <c r="BS79" s="1302"/>
      <c r="BT79" s="1302"/>
      <c r="BU79" s="1302"/>
      <c r="BV79" s="1302"/>
      <c r="BW79" s="1302"/>
      <c r="BX79" s="1302">
        <v>6.8</v>
      </c>
      <c r="BY79" s="1302"/>
      <c r="BZ79" s="1302"/>
      <c r="CA79" s="1302"/>
      <c r="CB79" s="1302"/>
      <c r="CC79" s="1302"/>
      <c r="CD79" s="1302"/>
      <c r="CE79" s="1302"/>
      <c r="CF79" s="1302">
        <v>6.8</v>
      </c>
      <c r="CG79" s="1302"/>
      <c r="CH79" s="1302"/>
      <c r="CI79" s="1302"/>
      <c r="CJ79" s="1302"/>
      <c r="CK79" s="1302"/>
      <c r="CL79" s="1302"/>
      <c r="CM79" s="1302"/>
      <c r="CN79" s="1302">
        <v>6.8</v>
      </c>
      <c r="CO79" s="1302"/>
      <c r="CP79" s="1302"/>
      <c r="CQ79" s="1302"/>
      <c r="CR79" s="1302"/>
      <c r="CS79" s="1302"/>
      <c r="CT79" s="1302"/>
      <c r="CU79" s="1302"/>
      <c r="CV79" s="1302">
        <v>6.8</v>
      </c>
      <c r="CW79" s="1302"/>
      <c r="CX79" s="1302"/>
      <c r="CY79" s="1302"/>
      <c r="CZ79" s="1302"/>
      <c r="DA79" s="1302"/>
      <c r="DB79" s="1302"/>
      <c r="DC79" s="1302"/>
    </row>
    <row r="80" spans="2:107" x14ac:dyDescent="0.15">
      <c r="B80" s="392"/>
      <c r="G80" s="1300"/>
      <c r="H80" s="1300"/>
      <c r="I80" s="1303"/>
      <c r="J80" s="1303"/>
      <c r="K80" s="1304"/>
      <c r="L80" s="1304"/>
      <c r="M80" s="1304"/>
      <c r="N80" s="1304"/>
      <c r="AN80" s="1306"/>
      <c r="AO80" s="1306"/>
      <c r="AP80" s="1306"/>
      <c r="AQ80" s="1306"/>
      <c r="AR80" s="1306"/>
      <c r="AS80" s="1306"/>
      <c r="AT80" s="1306"/>
      <c r="AU80" s="1306"/>
      <c r="AV80" s="1306"/>
      <c r="AW80" s="1306"/>
      <c r="AX80" s="1306"/>
      <c r="AY80" s="1306"/>
      <c r="AZ80" s="1306"/>
      <c r="BA80" s="1306"/>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cNqPyELDSoMsUyB9mulYF2XZfm3B6FF2Yq2Lj6TLxNyDlGs0CXNxwTC7eyesLRKBuB7IiVBRMINA1QmDOBbxQ==" saltValue="BdWCpVDDfS+QDNPfQy1c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iUSyErmK21XdQBNKVc2dFHQBmfoFW3AESbj++cSZrjgDkvm570q1Bv/f23vXm78yfjLNPjL6zX1Bn3LsC2xDA==" saltValue="eGwXH92PMtvxs4iYHYeA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LJ3E/c9V0OE38nzXaCrB/hyyCJUQRvwQbgIqdaGyzfBCiDpUKcyI4EiPtA7XeYIxh3RPdmcueSEEXU7m7oew==" saltValue="NIEGDy8DwW5jE0km7EJz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558</v>
      </c>
      <c r="G2" s="154"/>
      <c r="H2" s="155"/>
    </row>
    <row r="3" spans="1:8" x14ac:dyDescent="0.15">
      <c r="A3" s="151" t="s">
        <v>551</v>
      </c>
      <c r="B3" s="156"/>
      <c r="C3" s="157"/>
      <c r="D3" s="158">
        <v>46120</v>
      </c>
      <c r="E3" s="159"/>
      <c r="F3" s="160">
        <v>53292</v>
      </c>
      <c r="G3" s="161"/>
      <c r="H3" s="162"/>
    </row>
    <row r="4" spans="1:8" x14ac:dyDescent="0.15">
      <c r="A4" s="163"/>
      <c r="B4" s="164"/>
      <c r="C4" s="165"/>
      <c r="D4" s="166">
        <v>15735</v>
      </c>
      <c r="E4" s="167"/>
      <c r="F4" s="168">
        <v>28900</v>
      </c>
      <c r="G4" s="169"/>
      <c r="H4" s="170"/>
    </row>
    <row r="5" spans="1:8" x14ac:dyDescent="0.15">
      <c r="A5" s="151" t="s">
        <v>553</v>
      </c>
      <c r="B5" s="156"/>
      <c r="C5" s="157"/>
      <c r="D5" s="158">
        <v>29399</v>
      </c>
      <c r="E5" s="159"/>
      <c r="F5" s="160">
        <v>49919</v>
      </c>
      <c r="G5" s="161"/>
      <c r="H5" s="162"/>
    </row>
    <row r="6" spans="1:8" x14ac:dyDescent="0.15">
      <c r="A6" s="163"/>
      <c r="B6" s="164"/>
      <c r="C6" s="165"/>
      <c r="D6" s="166">
        <v>12433</v>
      </c>
      <c r="E6" s="167"/>
      <c r="F6" s="168">
        <v>26398</v>
      </c>
      <c r="G6" s="169"/>
      <c r="H6" s="170"/>
    </row>
    <row r="7" spans="1:8" x14ac:dyDescent="0.15">
      <c r="A7" s="151" t="s">
        <v>554</v>
      </c>
      <c r="B7" s="156"/>
      <c r="C7" s="157"/>
      <c r="D7" s="158">
        <v>65832</v>
      </c>
      <c r="E7" s="159"/>
      <c r="F7" s="160">
        <v>47738</v>
      </c>
      <c r="G7" s="161"/>
      <c r="H7" s="162"/>
    </row>
    <row r="8" spans="1:8" x14ac:dyDescent="0.15">
      <c r="A8" s="163"/>
      <c r="B8" s="164"/>
      <c r="C8" s="165"/>
      <c r="D8" s="166">
        <v>19768</v>
      </c>
      <c r="E8" s="167"/>
      <c r="F8" s="168">
        <v>24937</v>
      </c>
      <c r="G8" s="169"/>
      <c r="H8" s="170"/>
    </row>
    <row r="9" spans="1:8" x14ac:dyDescent="0.15">
      <c r="A9" s="151" t="s">
        <v>555</v>
      </c>
      <c r="B9" s="156"/>
      <c r="C9" s="157"/>
      <c r="D9" s="158">
        <v>29751</v>
      </c>
      <c r="E9" s="159"/>
      <c r="F9" s="160">
        <v>52191</v>
      </c>
      <c r="G9" s="161"/>
      <c r="H9" s="162"/>
    </row>
    <row r="10" spans="1:8" x14ac:dyDescent="0.15">
      <c r="A10" s="163"/>
      <c r="B10" s="164"/>
      <c r="C10" s="165"/>
      <c r="D10" s="166">
        <v>18090</v>
      </c>
      <c r="E10" s="167"/>
      <c r="F10" s="168">
        <v>24843</v>
      </c>
      <c r="G10" s="169"/>
      <c r="H10" s="170"/>
    </row>
    <row r="11" spans="1:8" x14ac:dyDescent="0.15">
      <c r="A11" s="151" t="s">
        <v>556</v>
      </c>
      <c r="B11" s="156"/>
      <c r="C11" s="157"/>
      <c r="D11" s="158">
        <v>32801</v>
      </c>
      <c r="E11" s="159"/>
      <c r="F11" s="160">
        <v>47387</v>
      </c>
      <c r="G11" s="161"/>
      <c r="H11" s="162"/>
    </row>
    <row r="12" spans="1:8" x14ac:dyDescent="0.15">
      <c r="A12" s="163"/>
      <c r="B12" s="164"/>
      <c r="C12" s="171"/>
      <c r="D12" s="166">
        <v>23837</v>
      </c>
      <c r="E12" s="167"/>
      <c r="F12" s="168">
        <v>24928</v>
      </c>
      <c r="G12" s="169"/>
      <c r="H12" s="170"/>
    </row>
    <row r="13" spans="1:8" x14ac:dyDescent="0.15">
      <c r="A13" s="151"/>
      <c r="B13" s="156"/>
      <c r="C13" s="172"/>
      <c r="D13" s="173">
        <v>40781</v>
      </c>
      <c r="E13" s="174"/>
      <c r="F13" s="175">
        <v>50105</v>
      </c>
      <c r="G13" s="176"/>
      <c r="H13" s="162"/>
    </row>
    <row r="14" spans="1:8" x14ac:dyDescent="0.15">
      <c r="A14" s="163"/>
      <c r="B14" s="164"/>
      <c r="C14" s="165"/>
      <c r="D14" s="166">
        <v>17973</v>
      </c>
      <c r="E14" s="167"/>
      <c r="F14" s="168">
        <v>26001</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11.27</v>
      </c>
      <c r="C19" s="177">
        <f>ROUND(VALUE(SUBSTITUTE(実質収支比率等に係る経年分析!G$48,"▲","-")),2)</f>
        <v>12</v>
      </c>
      <c r="D19" s="177">
        <f>ROUND(VALUE(SUBSTITUTE(実質収支比率等に係る経年分析!H$48,"▲","-")),2)</f>
        <v>6.99</v>
      </c>
      <c r="E19" s="177">
        <f>ROUND(VALUE(SUBSTITUTE(実質収支比率等に係る経年分析!I$48,"▲","-")),2)</f>
        <v>15.82</v>
      </c>
      <c r="F19" s="177">
        <f>ROUND(VALUE(SUBSTITUTE(実質収支比率等に係る経年分析!J$48,"▲","-")),2)</f>
        <v>8.0399999999999991</v>
      </c>
    </row>
    <row r="20" spans="1:11" x14ac:dyDescent="0.15">
      <c r="A20" s="177" t="s">
        <v>55</v>
      </c>
      <c r="B20" s="177">
        <f>ROUND(VALUE(SUBSTITUTE(実質収支比率等に係る経年分析!F$47,"▲","-")),2)</f>
        <v>27.69</v>
      </c>
      <c r="C20" s="177">
        <f>ROUND(VALUE(SUBSTITUTE(実質収支比率等に係る経年分析!G$47,"▲","-")),2)</f>
        <v>33.29</v>
      </c>
      <c r="D20" s="177">
        <f>ROUND(VALUE(SUBSTITUTE(実質収支比率等に係る経年分析!H$47,"▲","-")),2)</f>
        <v>37.549999999999997</v>
      </c>
      <c r="E20" s="177">
        <f>ROUND(VALUE(SUBSTITUTE(実質収支比率等に係る経年分析!I$47,"▲","-")),2)</f>
        <v>41.74</v>
      </c>
      <c r="F20" s="177">
        <f>ROUND(VALUE(SUBSTITUTE(実質収支比率等に係る経年分析!J$47,"▲","-")),2)</f>
        <v>47.69</v>
      </c>
    </row>
    <row r="21" spans="1:11" x14ac:dyDescent="0.15">
      <c r="A21" s="177" t="s">
        <v>56</v>
      </c>
      <c r="B21" s="177">
        <f>IF(ISNUMBER(VALUE(SUBSTITUTE(実質収支比率等に係る経年分析!F$49,"▲","-"))),ROUND(VALUE(SUBSTITUTE(実質収支比率等に係る経年分析!F$49,"▲","-")),2),NA())</f>
        <v>3.66</v>
      </c>
      <c r="C21" s="177">
        <f>IF(ISNUMBER(VALUE(SUBSTITUTE(実質収支比率等に係る経年分析!G$49,"▲","-"))),ROUND(VALUE(SUBSTITUTE(実質収支比率等に係る経年分析!G$49,"▲","-")),2),NA())</f>
        <v>1.41</v>
      </c>
      <c r="D21" s="177">
        <f>IF(ISNUMBER(VALUE(SUBSTITUTE(実質収支比率等に係る経年分析!H$49,"▲","-"))),ROUND(VALUE(SUBSTITUTE(実質収支比率等に係る経年分析!H$49,"▲","-")),2),NA())</f>
        <v>-4.1500000000000004</v>
      </c>
      <c r="E21" s="177">
        <f>IF(ISNUMBER(VALUE(SUBSTITUTE(実質収支比率等に係る経年分析!I$49,"▲","-"))),ROUND(VALUE(SUBSTITUTE(実質収支比率等に係る経年分析!I$49,"▲","-")),2),NA())</f>
        <v>8.85</v>
      </c>
      <c r="F21" s="177">
        <f>IF(ISNUMBER(VALUE(SUBSTITUTE(実質収支比率等に係る経年分析!J$49,"▲","-"))),ROUND(VALUE(SUBSTITUTE(実質収支比率等に係る経年分析!J$49,"▲","-")),2),NA())</f>
        <v>-6.88</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0.02</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7.0000000000000007E-2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0.05</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0.08</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0.04</v>
      </c>
    </row>
    <row r="30" spans="1:11" x14ac:dyDescent="0.15">
      <c r="A30" s="178" t="str">
        <f>IF(連結実質赤字比率に係る赤字・黒字の構成分析!C$40="",NA(),連結実質赤字比率に係る赤字・黒字の構成分析!C$40)</f>
        <v>戸別合併処理浄化槽特別会計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0.04</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0.04</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0.05</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0.06</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0.05</v>
      </c>
    </row>
    <row r="31" spans="1:11" x14ac:dyDescent="0.15">
      <c r="A31" s="178" t="str">
        <f>IF(連結実質赤字比率に係る赤字・黒字の構成分析!C$39="",NA(),連結実質赤字比率に係る赤字・黒字の構成分析!C$39)</f>
        <v>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0.04</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0.05</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0.05</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0.05</v>
      </c>
    </row>
    <row r="32" spans="1:11" x14ac:dyDescent="0.15">
      <c r="A32" s="178" t="str">
        <f>IF(連結実質赤字比率に係る赤字・黒字の構成分析!C$38="",NA(),連結実質赤字比率に係る赤字・黒字の構成分析!C$38)</f>
        <v>下水道事業特別会計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0.22</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0.25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0.19</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0.13</v>
      </c>
    </row>
    <row r="33" spans="1:16" x14ac:dyDescent="0.15">
      <c r="A33" s="178" t="str">
        <f>IF(連結実質赤字比率に係る赤字・黒字の構成分析!C$37="",NA(),連結実質赤字比率に係る赤字・黒字の構成分析!C$37)</f>
        <v>介護保険事業勘定特別会計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1.1000000000000001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0.88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1.08</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0.82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0.62</v>
      </c>
    </row>
    <row r="34" spans="1:16" x14ac:dyDescent="0.15">
      <c r="A34" s="178" t="str">
        <f>IF(連結実質赤字比率に係る赤字・黒字の構成分析!C$36="",NA(),連結実質赤字比率に係る赤字・黒字の構成分析!C$36)</f>
        <v>国民健康保険事業勘定特別会計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1.0900000000000001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1.58</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2.4500000000000002</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1.58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0.87</v>
      </c>
    </row>
    <row r="35" spans="1:16" x14ac:dyDescent="0.15">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4.45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5.22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8.07</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5.26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3.67</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11.27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11.99</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6.98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15.81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8.02</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1059</v>
      </c>
      <c r="E42" s="179"/>
      <c r="F42" s="179"/>
      <c r="G42" s="179">
        <f>'実質公債費比率（分子）の構造'!L$52</f>
        <v>1065</v>
      </c>
      <c r="H42" s="179"/>
      <c r="I42" s="179"/>
      <c r="J42" s="179">
        <f>'実質公債費比率（分子）の構造'!M$52</f>
        <v>990</v>
      </c>
      <c r="K42" s="179"/>
      <c r="L42" s="179"/>
      <c r="M42" s="179">
        <f>'実質公債費比率（分子）の構造'!N$52</f>
        <v>964</v>
      </c>
      <c r="N42" s="179"/>
      <c r="O42" s="179"/>
      <c r="P42" s="179">
        <f>'実質公債費比率（分子）の構造'!O$52</f>
        <v>925</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0</v>
      </c>
      <c r="C44" s="179"/>
      <c r="D44" s="179"/>
      <c r="E44" s="179">
        <f>'実質公債費比率（分子）の構造'!L$50</f>
        <v>0</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221</v>
      </c>
      <c r="C45" s="179"/>
      <c r="D45" s="179"/>
      <c r="E45" s="179">
        <f>'実質公債費比率（分子）の構造'!L$49</f>
        <v>199</v>
      </c>
      <c r="F45" s="179"/>
      <c r="G45" s="179"/>
      <c r="H45" s="179">
        <f>'実質公債費比率（分子）の構造'!M$49</f>
        <v>168</v>
      </c>
      <c r="I45" s="179"/>
      <c r="J45" s="179"/>
      <c r="K45" s="179">
        <f>'実質公債費比率（分子）の構造'!N$49</f>
        <v>142</v>
      </c>
      <c r="L45" s="179"/>
      <c r="M45" s="179"/>
      <c r="N45" s="179">
        <f>'実質公債費比率（分子）の構造'!O$49</f>
        <v>164</v>
      </c>
      <c r="O45" s="179"/>
      <c r="P45" s="179"/>
    </row>
    <row r="46" spans="1:16" x14ac:dyDescent="0.15">
      <c r="A46" s="179" t="s">
        <v>67</v>
      </c>
      <c r="B46" s="179">
        <f>'実質公債費比率（分子）の構造'!K$48</f>
        <v>285</v>
      </c>
      <c r="C46" s="179"/>
      <c r="D46" s="179"/>
      <c r="E46" s="179">
        <f>'実質公債費比率（分子）の構造'!L$48</f>
        <v>315</v>
      </c>
      <c r="F46" s="179"/>
      <c r="G46" s="179"/>
      <c r="H46" s="179">
        <f>'実質公債費比率（分子）の構造'!M$48</f>
        <v>307</v>
      </c>
      <c r="I46" s="179"/>
      <c r="J46" s="179"/>
      <c r="K46" s="179">
        <f>'実質公債費比率（分子）の構造'!N$48</f>
        <v>282</v>
      </c>
      <c r="L46" s="179"/>
      <c r="M46" s="179"/>
      <c r="N46" s="179">
        <f>'実質公債費比率（分子）の構造'!O$48</f>
        <v>274</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757</v>
      </c>
      <c r="C49" s="179"/>
      <c r="D49" s="179"/>
      <c r="E49" s="179">
        <f>'実質公債費比率（分子）の構造'!L$45</f>
        <v>710</v>
      </c>
      <c r="F49" s="179"/>
      <c r="G49" s="179"/>
      <c r="H49" s="179">
        <f>'実質公債費比率（分子）の構造'!M$45</f>
        <v>647</v>
      </c>
      <c r="I49" s="179"/>
      <c r="J49" s="179"/>
      <c r="K49" s="179">
        <f>'実質公債費比率（分子）の構造'!N$45</f>
        <v>609</v>
      </c>
      <c r="L49" s="179"/>
      <c r="M49" s="179"/>
      <c r="N49" s="179">
        <f>'実質公債費比率（分子）の構造'!O$45</f>
        <v>556</v>
      </c>
      <c r="O49" s="179"/>
      <c r="P49" s="179"/>
    </row>
    <row r="50" spans="1:16" x14ac:dyDescent="0.15">
      <c r="A50" s="179" t="s">
        <v>71</v>
      </c>
      <c r="B50" s="179" t="e">
        <f>NA()</f>
        <v>#N/A</v>
      </c>
      <c r="C50" s="179">
        <f>IF(ISNUMBER('実質公債費比率（分子）の構造'!K$53),'実質公債費比率（分子）の構造'!K$53,NA())</f>
        <v>204</v>
      </c>
      <c r="D50" s="179" t="e">
        <f>NA()</f>
        <v>#N/A</v>
      </c>
      <c r="E50" s="179" t="e">
        <f>NA()</f>
        <v>#N/A</v>
      </c>
      <c r="F50" s="179">
        <f>IF(ISNUMBER('実質公債費比率（分子）の構造'!L$53),'実質公債費比率（分子）の構造'!L$53,NA())</f>
        <v>159</v>
      </c>
      <c r="G50" s="179" t="e">
        <f>NA()</f>
        <v>#N/A</v>
      </c>
      <c r="H50" s="179" t="e">
        <f>NA()</f>
        <v>#N/A</v>
      </c>
      <c r="I50" s="179">
        <f>IF(ISNUMBER('実質公債費比率（分子）の構造'!M$53),'実質公債費比率（分子）の構造'!M$53,NA())</f>
        <v>132</v>
      </c>
      <c r="J50" s="179" t="e">
        <f>NA()</f>
        <v>#N/A</v>
      </c>
      <c r="K50" s="179" t="e">
        <f>NA()</f>
        <v>#N/A</v>
      </c>
      <c r="L50" s="179">
        <f>IF(ISNUMBER('実質公債費比率（分子）の構造'!N$53),'実質公債費比率（分子）の構造'!N$53,NA())</f>
        <v>69</v>
      </c>
      <c r="M50" s="179" t="e">
        <f>NA()</f>
        <v>#N/A</v>
      </c>
      <c r="N50" s="179" t="e">
        <f>NA()</f>
        <v>#N/A</v>
      </c>
      <c r="O50" s="179">
        <f>IF(ISNUMBER('実質公債費比率（分子）の構造'!O$53),'実質公債費比率（分子）の構造'!O$53,NA())</f>
        <v>69</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9318</v>
      </c>
      <c r="E56" s="178"/>
      <c r="F56" s="178"/>
      <c r="G56" s="178">
        <f>'将来負担比率（分子）の構造'!J$52</f>
        <v>9055</v>
      </c>
      <c r="H56" s="178"/>
      <c r="I56" s="178"/>
      <c r="J56" s="178">
        <f>'将来負担比率（分子）の構造'!K$52</f>
        <v>8679</v>
      </c>
      <c r="K56" s="178"/>
      <c r="L56" s="178"/>
      <c r="M56" s="178">
        <f>'将来負担比率（分子）の構造'!L$52</f>
        <v>8494</v>
      </c>
      <c r="N56" s="178"/>
      <c r="O56" s="178"/>
      <c r="P56" s="178">
        <f>'将来負担比率（分子）の構造'!M$52</f>
        <v>7849</v>
      </c>
    </row>
    <row r="57" spans="1:16" x14ac:dyDescent="0.15">
      <c r="A57" s="178" t="s">
        <v>42</v>
      </c>
      <c r="B57" s="178"/>
      <c r="C57" s="178"/>
      <c r="D57" s="178">
        <f>'将来負担比率（分子）の構造'!I$51</f>
        <v>1679</v>
      </c>
      <c r="E57" s="178"/>
      <c r="F57" s="178"/>
      <c r="G57" s="178">
        <f>'将来負担比率（分子）の構造'!J$51</f>
        <v>1876</v>
      </c>
      <c r="H57" s="178"/>
      <c r="I57" s="178"/>
      <c r="J57" s="178">
        <f>'将来負担比率（分子）の構造'!K$51</f>
        <v>1850</v>
      </c>
      <c r="K57" s="178"/>
      <c r="L57" s="178"/>
      <c r="M57" s="178">
        <f>'将来負担比率（分子）の構造'!L$51</f>
        <v>2141</v>
      </c>
      <c r="N57" s="178"/>
      <c r="O57" s="178"/>
      <c r="P57" s="178">
        <f>'将来負担比率（分子）の構造'!M$51</f>
        <v>2599</v>
      </c>
    </row>
    <row r="58" spans="1:16" x14ac:dyDescent="0.15">
      <c r="A58" s="178" t="s">
        <v>41</v>
      </c>
      <c r="B58" s="178"/>
      <c r="C58" s="178"/>
      <c r="D58" s="178">
        <f>'将来負担比率（分子）の構造'!I$50</f>
        <v>4274</v>
      </c>
      <c r="E58" s="178"/>
      <c r="F58" s="178"/>
      <c r="G58" s="178">
        <f>'将来負担比率（分子）の構造'!J$50</f>
        <v>4898</v>
      </c>
      <c r="H58" s="178"/>
      <c r="I58" s="178"/>
      <c r="J58" s="178">
        <f>'将来負担比率（分子）の構造'!K$50</f>
        <v>4607</v>
      </c>
      <c r="K58" s="178"/>
      <c r="L58" s="178"/>
      <c r="M58" s="178">
        <f>'将来負担比率（分子）の構造'!L$50</f>
        <v>4970</v>
      </c>
      <c r="N58" s="178"/>
      <c r="O58" s="178"/>
      <c r="P58" s="178">
        <f>'将来負担比率（分子）の構造'!M$50</f>
        <v>5428</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984</v>
      </c>
      <c r="C62" s="178"/>
      <c r="D62" s="178"/>
      <c r="E62" s="178">
        <f>'将来負担比率（分子）の構造'!J$45</f>
        <v>903</v>
      </c>
      <c r="F62" s="178"/>
      <c r="G62" s="178"/>
      <c r="H62" s="178">
        <f>'将来負担比率（分子）の構造'!K$45</f>
        <v>874</v>
      </c>
      <c r="I62" s="178"/>
      <c r="J62" s="178"/>
      <c r="K62" s="178">
        <f>'将来負担比率（分子）の構造'!L$45</f>
        <v>815</v>
      </c>
      <c r="L62" s="178"/>
      <c r="M62" s="178"/>
      <c r="N62" s="178">
        <f>'将来負担比率（分子）の構造'!M$45</f>
        <v>763</v>
      </c>
      <c r="O62" s="178"/>
      <c r="P62" s="178"/>
    </row>
    <row r="63" spans="1:16" x14ac:dyDescent="0.15">
      <c r="A63" s="178" t="s">
        <v>34</v>
      </c>
      <c r="B63" s="178">
        <f>'将来負担比率（分子）の構造'!I$44</f>
        <v>1732</v>
      </c>
      <c r="C63" s="178"/>
      <c r="D63" s="178"/>
      <c r="E63" s="178">
        <f>'将来負担比率（分子）の構造'!J$44</f>
        <v>1632</v>
      </c>
      <c r="F63" s="178"/>
      <c r="G63" s="178"/>
      <c r="H63" s="178">
        <f>'将来負担比率（分子）の構造'!K$44</f>
        <v>1473</v>
      </c>
      <c r="I63" s="178"/>
      <c r="J63" s="178"/>
      <c r="K63" s="178">
        <f>'将来負担比率（分子）の構造'!L$44</f>
        <v>1388</v>
      </c>
      <c r="L63" s="178"/>
      <c r="M63" s="178"/>
      <c r="N63" s="178">
        <f>'将来負担比率（分子）の構造'!M$44</f>
        <v>1460</v>
      </c>
      <c r="O63" s="178"/>
      <c r="P63" s="178"/>
    </row>
    <row r="64" spans="1:16" x14ac:dyDescent="0.15">
      <c r="A64" s="178" t="s">
        <v>33</v>
      </c>
      <c r="B64" s="178">
        <f>'将来負担比率（分子）の構造'!I$43</f>
        <v>3986</v>
      </c>
      <c r="C64" s="178"/>
      <c r="D64" s="178"/>
      <c r="E64" s="178">
        <f>'将来負担比率（分子）の構造'!J$43</f>
        <v>4046</v>
      </c>
      <c r="F64" s="178"/>
      <c r="G64" s="178"/>
      <c r="H64" s="178">
        <f>'将来負担比率（分子）の構造'!K$43</f>
        <v>3675</v>
      </c>
      <c r="I64" s="178"/>
      <c r="J64" s="178"/>
      <c r="K64" s="178">
        <f>'将来負担比率（分子）の構造'!L$43</f>
        <v>3345</v>
      </c>
      <c r="L64" s="178"/>
      <c r="M64" s="178"/>
      <c r="N64" s="178">
        <f>'将来負担比率（分子）の構造'!M$43</f>
        <v>3207</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6657</v>
      </c>
      <c r="C66" s="178"/>
      <c r="D66" s="178"/>
      <c r="E66" s="178">
        <f>'将来負担比率（分子）の構造'!J$41</f>
        <v>6331</v>
      </c>
      <c r="F66" s="178"/>
      <c r="G66" s="178"/>
      <c r="H66" s="178">
        <f>'将来負担比率（分子）の構造'!K$41</f>
        <v>6032</v>
      </c>
      <c r="I66" s="178"/>
      <c r="J66" s="178"/>
      <c r="K66" s="178">
        <f>'将来負担比率（分子）の構造'!L$41</f>
        <v>5506</v>
      </c>
      <c r="L66" s="178"/>
      <c r="M66" s="178"/>
      <c r="N66" s="178">
        <f>'将来負担比率（分子）の構造'!M$41</f>
        <v>5023</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2658</v>
      </c>
      <c r="C72" s="182">
        <f>基金残高に係る経年分析!G55</f>
        <v>2932</v>
      </c>
      <c r="D72" s="182">
        <f>基金残高に係る経年分析!H55</f>
        <v>3537</v>
      </c>
    </row>
    <row r="73" spans="1:16" x14ac:dyDescent="0.15">
      <c r="A73" s="181" t="s">
        <v>78</v>
      </c>
      <c r="B73" s="182">
        <f>基金残高に係る経年分析!F56</f>
        <v>41</v>
      </c>
      <c r="C73" s="182">
        <f>基金残高に係る経年分析!G56</f>
        <v>41</v>
      </c>
      <c r="D73" s="182">
        <f>基金残高に係る経年分析!H56</f>
        <v>41</v>
      </c>
    </row>
    <row r="74" spans="1:16" x14ac:dyDescent="0.15">
      <c r="A74" s="181" t="s">
        <v>79</v>
      </c>
      <c r="B74" s="182">
        <f>基金残高に係る経年分析!F57</f>
        <v>1710</v>
      </c>
      <c r="C74" s="182">
        <f>基金残高に係る経年分析!G57</f>
        <v>1718</v>
      </c>
      <c r="D74" s="182">
        <f>基金残高に係る経年分析!H57</f>
        <v>1742</v>
      </c>
    </row>
  </sheetData>
  <sheetProtection algorithmName="SHA-512" hashValue="79y+yjV9jN7zv3SAbQp+Em2cV+zsD9djvHzLC2+g8jfXhmMK26VNQ79w9Ckk4oa1JvvozV9OPV8v0bJM32ivHg==" saltValue="NUyzGoe0zUzq/Tlz6a2/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2020-08-27T00:15:28Z</cp:lastPrinted>
  <dcterms:created xsi:type="dcterms:W3CDTF">2020-02-10T02:27:03Z</dcterms:created>
  <dcterms:modified xsi:type="dcterms:W3CDTF">2020-08-27T00:26:35Z</dcterms:modified>
  <cp:category/>
</cp:coreProperties>
</file>